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przetargi 2020\01 szlak Polańczyk\SIWZ\"/>
    </mc:Choice>
  </mc:AlternateContent>
  <xr:revisionPtr revIDLastSave="0" documentId="13_ncr:1_{BA488B65-04CE-4093-89D2-FF0E5340DDE6}" xr6:coauthVersionLast="45" xr6:coauthVersionMax="45" xr10:uidLastSave="{00000000-0000-0000-0000-000000000000}"/>
  <bookViews>
    <workbookView xWindow="-120" yWindow="-120" windowWidth="29040" windowHeight="15840" xr2:uid="{DDC14AEA-B510-4C50-94E1-80756B30894C}"/>
  </bookViews>
  <sheets>
    <sheet name="Arkusz1" sheetId="1" r:id="rId1"/>
  </sheets>
  <definedNames>
    <definedName name="_xlnm.Print_Titles" localSheetId="0">Arkusz1!$1:$4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89" i="1" l="1"/>
  <c r="G88" i="1"/>
  <c r="G87" i="1"/>
  <c r="G86" i="1"/>
  <c r="G85" i="1"/>
  <c r="G84" i="1"/>
  <c r="G83" i="1"/>
  <c r="G80" i="1"/>
  <c r="G79" i="1"/>
  <c r="G78" i="1"/>
  <c r="G77" i="1"/>
  <c r="G76" i="1"/>
  <c r="G75" i="1"/>
  <c r="G74" i="1"/>
  <c r="G71" i="1"/>
  <c r="G70" i="1"/>
  <c r="G69" i="1"/>
  <c r="G68" i="1"/>
  <c r="G67" i="1"/>
  <c r="G64" i="1"/>
  <c r="G63" i="1"/>
  <c r="G62" i="1"/>
  <c r="G61" i="1"/>
  <c r="G60" i="1"/>
  <c r="G59" i="1"/>
  <c r="G58" i="1"/>
  <c r="G57" i="1"/>
  <c r="G56" i="1"/>
  <c r="G53" i="1"/>
  <c r="G52" i="1"/>
  <c r="G51" i="1"/>
  <c r="G50" i="1"/>
  <c r="G49" i="1"/>
  <c r="G48" i="1"/>
  <c r="G47" i="1"/>
  <c r="G43" i="1"/>
  <c r="G42" i="1"/>
  <c r="G41" i="1"/>
  <c r="G40" i="1"/>
  <c r="G37" i="1"/>
  <c r="G36" i="1"/>
  <c r="G35" i="1"/>
  <c r="G34" i="1"/>
  <c r="G31" i="1"/>
  <c r="G30" i="1"/>
  <c r="G29" i="1"/>
  <c r="G28" i="1"/>
  <c r="G27" i="1"/>
  <c r="G26" i="1"/>
  <c r="G23" i="1"/>
  <c r="G22" i="1"/>
  <c r="G21" i="1"/>
  <c r="G20" i="1"/>
  <c r="G19" i="1"/>
  <c r="G18" i="1"/>
  <c r="G17" i="1"/>
  <c r="G90" i="1" l="1"/>
  <c r="G15" i="1"/>
  <c r="G38" i="1"/>
  <c r="G65" i="1"/>
  <c r="G32" i="1"/>
  <c r="G44" i="1"/>
  <c r="G54" i="1"/>
  <c r="G72" i="1"/>
  <c r="G24" i="1"/>
  <c r="G81" i="1"/>
  <c r="G91" i="1" l="1"/>
</calcChain>
</file>

<file path=xl/sharedStrings.xml><?xml version="1.0" encoding="utf-8"?>
<sst xmlns="http://schemas.openxmlformats.org/spreadsheetml/2006/main" count="421" uniqueCount="197">
  <si>
    <t/>
  </si>
  <si>
    <t>Podstawa</t>
  </si>
  <si>
    <t>Opis robót</t>
  </si>
  <si>
    <t>Jednostka miary</t>
  </si>
  <si>
    <t>Ilość</t>
  </si>
  <si>
    <t>Cena jednostkowa netto</t>
  </si>
  <si>
    <t>Wartość netto</t>
  </si>
  <si>
    <t>1</t>
  </si>
  <si>
    <t>Grupa</t>
  </si>
  <si>
    <t>CHODNIK</t>
  </si>
  <si>
    <t>1.1</t>
  </si>
  <si>
    <t>Element</t>
  </si>
  <si>
    <t>Rozbiórki elementów chodników</t>
  </si>
  <si>
    <t>1.1.1</t>
  </si>
  <si>
    <t>KNR 231/814/1</t>
  </si>
  <si>
    <t>Rozebranie krawężników wtopionych i obrzeży trawnikowych, obrzeża 6x20·cm na podsypce piaskowej - ze złożeniem na paletach dostarczonych przez wykonawcę</t>
  </si>
  <si>
    <t>m</t>
  </si>
  <si>
    <t>1.1.2</t>
  </si>
  <si>
    <t>KNR 231/806/1</t>
  </si>
  <si>
    <t>Rozebranie nawierzchni z kostki kamiennej rzędowej, na podsypce piaskowej, ręcznie, kostka 14·cm - analogia rozebranie kostki betonowej "behaton" gr. 6cm  ze złożeniem na paletach dostarczonych przez wykonawcę</t>
  </si>
  <si>
    <t>m2</t>
  </si>
  <si>
    <t>1.1.3</t>
  </si>
  <si>
    <t>KNNR 6/807/2</t>
  </si>
  <si>
    <t>Rozebranie ścieków z elementów betonowych, podsypka piaskowa, elementy betonowe 15·cm</t>
  </si>
  <si>
    <t>1.1.4</t>
  </si>
  <si>
    <t>KNR 231/813/3</t>
  </si>
  <si>
    <t xml:space="preserve">Rozebranie krawężników, betonowych 15x30·cm na podsypce cementowo-piaskowej - analogia rozebranie krawężników obniżonych przy zjazdach </t>
  </si>
  <si>
    <t>1.1.5</t>
  </si>
  <si>
    <t>AT 3/102/2</t>
  </si>
  <si>
    <t xml:space="preserve">Roboty remontowe, frezowanie nawierzchni bitumicznej z wywozem materiału z rozbiórki na odległość do 1·km, nawierzchnia gr. 4·cm - frezowanie na zjazdach asfaltowych </t>
  </si>
  <si>
    <t>1.1.6</t>
  </si>
  <si>
    <t>KNR 231/1511/1 (1)</t>
  </si>
  <si>
    <t>Nakłady uzupełniające za transport materiałów pojazdami samochodowymi na dalsze 0,5·km ponad 0,5·km, do tablicy 1509, samochód do 5·t - analogia wywóz destruktu dla 1km</t>
  </si>
  <si>
    <t>t</t>
  </si>
  <si>
    <t>1.1.7</t>
  </si>
  <si>
    <t>KNR 231/1510/3 (2)</t>
  </si>
  <si>
    <t>Transport wewnętrzny materiałów pojazdami samowyładowczymi na odległość do 2,0·km, załadunek ręczny, brukowiec, kostka kamienna - analogia wywóz krawężników i kostki z rozbiórki złożonej na paletach</t>
  </si>
  <si>
    <t>1.1.8</t>
  </si>
  <si>
    <t># Kalkulacja indywidualna</t>
  </si>
  <si>
    <t>Rozbiórka ławek betonowych z siedziskiem z łat drewnianych wraz ze złożeniem w miejce wskazane przez zamawiającego</t>
  </si>
  <si>
    <t>szt</t>
  </si>
  <si>
    <t>RAZEM 1.1  Rozbiórki elementów chodników</t>
  </si>
  <si>
    <t>1.2</t>
  </si>
  <si>
    <t>Korytowanie, profilowania, pobdudowy</t>
  </si>
  <si>
    <t>1.2.1</t>
  </si>
  <si>
    <t>KNR 231/101/1</t>
  </si>
  <si>
    <t>Koryta wykonywane na całej szerokości jezdni i chodników, mechanicznie, grunt kategorii I-IV, na głębokości 20·cm</t>
  </si>
  <si>
    <t>1.2.2</t>
  </si>
  <si>
    <t>KNR 231/101/2</t>
  </si>
  <si>
    <t>Koryta wykonywane na całej szerokości jezdni i chodników, mechanicznie, grunt kategorii I-IV, dodatek za każde dalsze 5·cm głębokości - dla 10cm</t>
  </si>
  <si>
    <t>1.2.3</t>
  </si>
  <si>
    <t>KNR 231/103/4</t>
  </si>
  <si>
    <t>Profilowanie i zagęszczanie podłoża pod warstwy konstrukcyjne nawierzchni, mechanicznie, grunt kategorii I-IV</t>
  </si>
  <si>
    <t>1.2.4</t>
  </si>
  <si>
    <t>KNR 231/114/3</t>
  </si>
  <si>
    <t>Podbudowy z kruszyw, pospółka, warstwa górna, grubość warstwy po zagęszczeniu 8·cm</t>
  </si>
  <si>
    <t>1.2.5</t>
  </si>
  <si>
    <t>KNR 231/114/4</t>
  </si>
  <si>
    <t>Podbudowy z kruszyw, pospółka, warstwa górna, dodatek za każdy dalszy 1·cm grubości - dla 2cm</t>
  </si>
  <si>
    <t>1.2.6</t>
  </si>
  <si>
    <t>KNR 231/114/7</t>
  </si>
  <si>
    <t>Podbudowy z kruszyw, tłuczeń, warstwa górna, grubość warstwy po zagęszczeniu 8·cm - mieszanka 0-31,5mm</t>
  </si>
  <si>
    <t>1.2.7</t>
  </si>
  <si>
    <t>KNR 231/114/8</t>
  </si>
  <si>
    <t>Podbudowy z kruszyw, tłuczeń, warstwa górna, dodatek za każdy dalszy 1·cm grubości - dla 7cm - mieszanka 0-31,5mm</t>
  </si>
  <si>
    <t>RAZEM 1.2  Korytowanie, profilowania, pobdudowy</t>
  </si>
  <si>
    <t>1.3</t>
  </si>
  <si>
    <t>Krawężniki, obrzeża, korytka ściekowe</t>
  </si>
  <si>
    <t>1.3.1</t>
  </si>
  <si>
    <t>KNR 231/402/3</t>
  </si>
  <si>
    <t>Ławy pod krawężniki, betonowa zwykła - analogia ława pod obrzeża betonowe 8x25</t>
  </si>
  <si>
    <t>m3</t>
  </si>
  <si>
    <t>1.3.2</t>
  </si>
  <si>
    <t># KNR 231/407/3 analogia</t>
  </si>
  <si>
    <t>Obrzeża betonowe, 30x8·cm na podsypce piaskowej z wypełnieniem spoin piaskiem - analogia ułożenie obrzeży 8x25 - kolor szary</t>
  </si>
  <si>
    <t>1.3.3</t>
  </si>
  <si>
    <t>KNR 231/402/4</t>
  </si>
  <si>
    <t>Ławy pod krawężniki, betonowa z oporem</t>
  </si>
  <si>
    <t>1.3.4</t>
  </si>
  <si>
    <t>KNR 231/403/5</t>
  </si>
  <si>
    <t>Krawężniki betonowe, wtopione 12x25·cm na podsypce cementowo-piaskowej - analogia krawężniki obniżone przy przejciach przez zjazdy do wys. 0-1cm powyżej powierzchni zjazdu</t>
  </si>
  <si>
    <t>1.3.5</t>
  </si>
  <si>
    <t>KNR 231/403/7</t>
  </si>
  <si>
    <t>Krawężniki betonowe, dodatek za ustawienie krawężników na łukach o promieniu do 10·m</t>
  </si>
  <si>
    <t>1.3.6</t>
  </si>
  <si>
    <t>KNR 231/606/3</t>
  </si>
  <si>
    <t>Ścieki z elementów betonowych, na podsypce cementowo-piaskowej, grubość prefabrykatów 15·cm</t>
  </si>
  <si>
    <t>RAZEM 1.3  Krawężniki, obrzeża, korytka ściekowe</t>
  </si>
  <si>
    <t>1.4</t>
  </si>
  <si>
    <t>Kostka betonowa, nawierzchnia bitumiczna na zjazdach</t>
  </si>
  <si>
    <t>1.4.1</t>
  </si>
  <si>
    <t>KNR 231/511/2 (2)</t>
  </si>
  <si>
    <t>1.4.2</t>
  </si>
  <si>
    <t>KNR 231/1004/7</t>
  </si>
  <si>
    <t>Skropienie nawierzchni drogowej asfaltem</t>
  </si>
  <si>
    <t>1.4.3</t>
  </si>
  <si>
    <t>KNR 231/311/5</t>
  </si>
  <si>
    <t xml:space="preserve">Nawierzchnie z mieszanek mineralno-bitumicznych grysowo-żwirowych, warstwa asfaltowa ścieralna, grubości 3·cm - </t>
  </si>
  <si>
    <t>1.4.4</t>
  </si>
  <si>
    <t>KNR 231/311/6</t>
  </si>
  <si>
    <t>Nawierzchnie z mieszanek mineralno-bitumicznych grysowo-żwirowych, warstwa asfaltowa ścieralna, dodatek za każdy dalszy 1·cm grubości warstwy - dla 1cm na zjazdach</t>
  </si>
  <si>
    <t>RAZEM 1.4  Kostka betonowa, nawierzchnia bitumiczna na zjazdach</t>
  </si>
  <si>
    <t>1.5</t>
  </si>
  <si>
    <t>Roboty pomocnicze</t>
  </si>
  <si>
    <t>1.5.1</t>
  </si>
  <si>
    <t>KNR 231/1406/3</t>
  </si>
  <si>
    <t>Regulacja pionowa studzienek dla urządzeń podziemnych, włazy kanałowe</t>
  </si>
  <si>
    <t>1.5.2</t>
  </si>
  <si>
    <t>KNNR 1/501/1</t>
  </si>
  <si>
    <t>Ręczne plantowanie powierzchni gruntu rodzimego, kategoria gruntu I-III</t>
  </si>
  <si>
    <t>1.5.3</t>
  </si>
  <si>
    <t>Kalkulacja własna</t>
  </si>
  <si>
    <t>Ławka parkowa stalowa z rur min. 65mm ocynkowanych ogniowo, malowanych proszkowo, o wymiarach ok.200x55x80cm, siedzisko z szerokich desek odpowiednio wyprofilowanych z drewna świerkowego gr. min. 40mm (kolor - jak ławki zamontowane) mocowana na stopie fundamentowej, z dostawą i montażem.</t>
  </si>
  <si>
    <t>1.5.4</t>
  </si>
  <si>
    <t xml:space="preserve">Kosz na śmieci - stalowy ze stali nierdzewnej matowej, grubości min. 2mm, na słupku ze stalowym daszkiem. wys. ok 0,9m o pojemności ok. 30L. Całość kotwiona w stopie fundamentowej - dostawa wraz z montażem. </t>
  </si>
  <si>
    <t>RAZEM 1.5  Roboty pomocnicze</t>
  </si>
  <si>
    <t>2</t>
  </si>
  <si>
    <t>PARKING</t>
  </si>
  <si>
    <t>2.1</t>
  </si>
  <si>
    <t>Rozbiórki</t>
  </si>
  <si>
    <t>2.1.1</t>
  </si>
  <si>
    <t>2.1.2</t>
  </si>
  <si>
    <t>KNR 231/803/3</t>
  </si>
  <si>
    <t>Rozebranie nawierzchni z mieszanek mineralno-bitumicznych, mechanicznie, grubość nawierzchni 3·cm - na chodnikach parkingu</t>
  </si>
  <si>
    <t>2.1.3</t>
  </si>
  <si>
    <t>KNR 231/803/4</t>
  </si>
  <si>
    <t>Rozebranie nawierzchni z mieszanek mineralno-bitumicznych, mechanicznie, dodatek za każdy dalszy 1·cm - dla 2cm - na chodnikach parkingu</t>
  </si>
  <si>
    <t>2.1.4</t>
  </si>
  <si>
    <t>Rozebranie krawężników, betonowych 15x30·cm na podsypce cementowo-piaskowej - analogia rozebranie krawężników drogowych wokół parkingu</t>
  </si>
  <si>
    <t>2.1.5</t>
  </si>
  <si>
    <t>2.1.6</t>
  </si>
  <si>
    <t>2.1.7</t>
  </si>
  <si>
    <t>KNNR 6/808/6</t>
  </si>
  <si>
    <t>Bariery drogowe żelbetowe zwykłe - rozebranie</t>
  </si>
  <si>
    <t>RAZEM 2.1  Rozbiórki</t>
  </si>
  <si>
    <t>2.2</t>
  </si>
  <si>
    <t>2.2.1</t>
  </si>
  <si>
    <t>2.2.2</t>
  </si>
  <si>
    <t>Koryta wykonywane na całej szerokości jezdni i chodników, mechanicznie, grunt kategorii I-IV, dodatek za każde dalsze 5·cm głębokości - dla 15cm</t>
  </si>
  <si>
    <t>2.2.3</t>
  </si>
  <si>
    <t>Koryta wykonywane na całej szerokości jezdni i chodników, mechanicznie, grunt kategorii I-IV, dodatek za każde dalsze 5·cm głębokości - dla 30cm - na poszerzeniach przy profilowaniu łuków</t>
  </si>
  <si>
    <t>2.2.4</t>
  </si>
  <si>
    <t>2.2.5</t>
  </si>
  <si>
    <t>2.2.6</t>
  </si>
  <si>
    <t>2.2.7</t>
  </si>
  <si>
    <t>KNR 231/114/5</t>
  </si>
  <si>
    <t>Podbudowy z kruszyw, tłuczeń, warstwa dolna, grubość warstwy po zagęszczeniu 15·cm -tłuczeń frakcji 0-63,0mm - na poszerzeniach przy profilowaniu łuków</t>
  </si>
  <si>
    <t>2.2.8</t>
  </si>
  <si>
    <t>2.2.9</t>
  </si>
  <si>
    <t>RAZEM 2.2  Korytowanie, profilowania, pobdudowy</t>
  </si>
  <si>
    <t>2.3</t>
  </si>
  <si>
    <t>2.3.1</t>
  </si>
  <si>
    <t>2.3.2</t>
  </si>
  <si>
    <t>2.3.3</t>
  </si>
  <si>
    <t>2.3.4</t>
  </si>
  <si>
    <t>KNR 231/403/3</t>
  </si>
  <si>
    <t>Krawężniki betonowe, wystające 15x30·cm na podsypce cementowo-piaskowej - krawężniki wokół parkingu</t>
  </si>
  <si>
    <t>2.3.5</t>
  </si>
  <si>
    <t>RAZEM 2.3  Krawężniki, obrzeża, korytka ściekowe</t>
  </si>
  <si>
    <t>2.4</t>
  </si>
  <si>
    <t>Nawierzchnie</t>
  </si>
  <si>
    <t>2.4.1</t>
  </si>
  <si>
    <t>2.4.2</t>
  </si>
  <si>
    <t>2.4.3</t>
  </si>
  <si>
    <t>KNR 231/1106/1 (3)</t>
  </si>
  <si>
    <t>Remonty cząstkowe nawierzchni bitumicznych mieszankami mineralno-bitumicznymi, mineralno-asfaltowa, żwirowo-piaskowa częściowo zamknięta - analogia uzupełnienia, wyrównania i nadanie spadków na 25% istniejącej powierzchni bitumicznej o średniej gr. 4,0cm</t>
  </si>
  <si>
    <t>2.4.4</t>
  </si>
  <si>
    <t>KNR 231/311/1</t>
  </si>
  <si>
    <t>Nawierzchnie z mieszanek mineralno-bitumicznych grysowo-żwirowych, warstwa asfaltowa wiążąca, grubości 4·cm  - na poszerzeniach przy profilowaniu łuków</t>
  </si>
  <si>
    <t>2.4.5</t>
  </si>
  <si>
    <t>KNR 231/311/2</t>
  </si>
  <si>
    <t>Nawierzchnie z mieszanek mineralno-bitumicznych grysowo-żwirowych, warstwa asfaltowa wiążąca, dodatek za każdy dalszy 1·cm grubości warstwy - dla 1cm  - na poszerzeniach przy profilowaniu łuków</t>
  </si>
  <si>
    <t>2.4.6</t>
  </si>
  <si>
    <t>2.4.7</t>
  </si>
  <si>
    <t>Nawierzchnie z mieszanek mineralno-bitumicznych grysowo-żwirowych, warstwa asfaltowa ścieralna, dodatek za każdy dalszy 1·cm grubości warstwy - dla 2cm</t>
  </si>
  <si>
    <t>RAZEM 2.4  Nawierzchnie</t>
  </si>
  <si>
    <t>2.5</t>
  </si>
  <si>
    <t>2.5.1</t>
  </si>
  <si>
    <t>KNR 231/1004/3</t>
  </si>
  <si>
    <t>Oczyszczenie nawierzchni drogowych, ręczne, nawierzchnia ulepszona (bitum) - analogia oczyszczenie istniejącej nawierzchni bitumicznej na parkingu</t>
  </si>
  <si>
    <t>2.5.2</t>
  </si>
  <si>
    <t>2.5.3</t>
  </si>
  <si>
    <t>2.5.4</t>
  </si>
  <si>
    <t>KNR 231/701/4</t>
  </si>
  <si>
    <t>Poręcze ochronne, sztywne z pochwytem i przeciągiem z rur z rur Fi·60·mm, rozstaw słupków 2,5·m - analogia barierka U-12a typ 1a - ocynkowana i malowana  proszkowo</t>
  </si>
  <si>
    <t>2.5.5</t>
  </si>
  <si>
    <t>KNR 231/706/7</t>
  </si>
  <si>
    <t>Oznakowanie poziome jezdni farbą chlorokauczukową, strzałki i inne symbole malowane ręcznie - analogia malowanie miejsc parkingowych</t>
  </si>
  <si>
    <t>2.5.6</t>
  </si>
  <si>
    <t>Ławka parkowastalowa z rur min. 65mm ocynkowanych ogniowo, malowanych proszkowo, o wymiarach ok.200x55x80cm, siedzisko z szerokich desek odpowiednio wyprofilowanych z drewna świerkowego gr. min. 40mm (kolor - jak ławki zamontowane) mocowana na stopie fundamentowej, z dostawą i montażem.</t>
  </si>
  <si>
    <t>2.5.7</t>
  </si>
  <si>
    <t>RAZEM NETTO</t>
  </si>
  <si>
    <t>Nr
poz.</t>
  </si>
  <si>
    <t>Remont chodnika, remont parkingu wraz z przebudową zjazdów w ramach projektu „Utworzenie szlaku uzdrowiskowego wraz z budową dwóch pijalni wód mineralnych i centrum informacji uzdrowiskowej w Polańczyku”</t>
  </si>
  <si>
    <t>RAZEM 2.5  Roboty pomocnicze</t>
  </si>
  <si>
    <t>Nawierzchnie z kostki brukowej betonowej, grubość 6·cm, na podsypce cementowo-piaskowej, kostka kolorowa - analogia kostka o  krawędziach i narożach z mikrofazą oraz gładkiej powierzchni licowej gr. 6cm w dwóch kolorach (kolor podstawowy – żółty z przebarwieniami np."pastelowa harmonia" ok. 70% - środek chodnika, kolor uzupełniający - boki chodnika– grafit – ok. 30% - kolory do uzgodnienia z zamawiającym) szerokość kostki 140±5mm, długość – w 5 rozmiarach w zakresie długości 70-210mm,</t>
  </si>
  <si>
    <t>KOSZTORYS OFERTOWY NR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</si>
</sst>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####"/>
    <numFmt numFmtId="165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DEBF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164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0" fillId="5" borderId="2" xfId="1" applyNumberFormat="1" applyFont="1" applyFill="1" applyBorder="1" applyAlignment="1" applyProtection="1">
      <alignment horizontal="center" vertical="center" wrapText="1"/>
    </xf>
    <xf numFmtId="0" fontId="6" fillId="6" borderId="3" xfId="1" applyNumberFormat="1" applyFont="1" applyFill="1" applyBorder="1" applyAlignment="1" applyProtection="1">
      <alignment horizontal="center" vertical="center" wrapText="1"/>
    </xf>
    <xf numFmtId="49" fontId="3" fillId="2" borderId="3" xfId="1" applyNumberFormat="1" applyFont="1" applyFill="1" applyBorder="1" applyAlignment="1" applyProtection="1">
      <alignment vertical="top" wrapText="1"/>
    </xf>
    <xf numFmtId="0" fontId="3" fillId="2" borderId="3" xfId="1" applyFont="1" applyFill="1" applyBorder="1" applyAlignment="1" applyProtection="1">
      <alignment horizontal="center"/>
    </xf>
    <xf numFmtId="0" fontId="3" fillId="2" borderId="3" xfId="1" applyFont="1" applyFill="1" applyBorder="1" applyProtection="1"/>
    <xf numFmtId="49" fontId="0" fillId="7" borderId="3" xfId="1" applyNumberFormat="1" applyFont="1" applyFill="1" applyBorder="1" applyAlignment="1" applyProtection="1">
      <alignment vertical="top" wrapText="1"/>
    </xf>
    <xf numFmtId="49" fontId="0" fillId="7" borderId="3" xfId="1" applyNumberFormat="1" applyFont="1" applyFill="1" applyBorder="1" applyAlignment="1" applyProtection="1">
      <alignment horizontal="left" vertical="center" wrapText="1"/>
    </xf>
    <xf numFmtId="0" fontId="0" fillId="7" borderId="3" xfId="1" applyFont="1" applyFill="1" applyBorder="1" applyAlignment="1" applyProtection="1">
      <alignment horizontal="center"/>
    </xf>
    <xf numFmtId="0" fontId="0" fillId="7" borderId="3" xfId="1" applyFont="1" applyFill="1" applyBorder="1" applyProtection="1"/>
    <xf numFmtId="49" fontId="0" fillId="3" borderId="3" xfId="1" applyNumberFormat="1" applyFont="1" applyFill="1" applyBorder="1" applyAlignment="1" applyProtection="1">
      <alignment vertical="top" wrapText="1"/>
    </xf>
    <xf numFmtId="49" fontId="0" fillId="3" borderId="3" xfId="1" applyNumberFormat="1" applyFont="1" applyFill="1" applyBorder="1" applyAlignment="1" applyProtection="1">
      <alignment horizontal="center" vertical="center" wrapText="1"/>
    </xf>
    <xf numFmtId="165" fontId="0" fillId="0" borderId="3" xfId="1" applyNumberFormat="1" applyFont="1" applyFill="1" applyBorder="1" applyAlignment="1" applyProtection="1">
      <alignment horizontal="center" vertical="center" wrapText="1"/>
    </xf>
    <xf numFmtId="164" fontId="0" fillId="0" borderId="3" xfId="1" applyNumberFormat="1" applyFont="1" applyFill="1" applyBorder="1" applyAlignment="1" applyProtection="1">
      <alignment horizontal="center" vertical="center" wrapText="1"/>
    </xf>
    <xf numFmtId="164" fontId="1" fillId="6" borderId="3" xfId="1" applyNumberFormat="1" applyFont="1" applyFill="1" applyBorder="1" applyAlignment="1" applyProtection="1">
      <alignment wrapText="1"/>
    </xf>
    <xf numFmtId="49" fontId="0" fillId="0" borderId="3" xfId="1" applyNumberFormat="1" applyFont="1" applyFill="1" applyBorder="1" applyAlignment="1" applyProtection="1">
      <alignment vertical="top" wrapText="1"/>
    </xf>
    <xf numFmtId="49" fontId="0" fillId="0" borderId="3" xfId="1" applyNumberFormat="1" applyFont="1" applyFill="1" applyBorder="1" applyAlignment="1" applyProtection="1">
      <alignment horizontal="center" vertical="center" wrapText="1"/>
    </xf>
    <xf numFmtId="164" fontId="0" fillId="8" borderId="3" xfId="1" applyNumberFormat="1" applyFont="1" applyFill="1" applyBorder="1" applyAlignment="1" applyProtection="1">
      <alignment wrapText="1"/>
    </xf>
    <xf numFmtId="0" fontId="0" fillId="0" borderId="0" xfId="0" applyProtection="1"/>
    <xf numFmtId="49" fontId="1" fillId="6" borderId="4" xfId="1" applyNumberFormat="1" applyFont="1" applyFill="1" applyBorder="1" applyAlignment="1" applyProtection="1">
      <alignment horizontal="right" vertical="top" wrapText="1"/>
    </xf>
    <xf numFmtId="49" fontId="1" fillId="6" borderId="4" xfId="1" applyNumberFormat="1" applyFont="1" applyFill="1" applyBorder="1" applyAlignment="1" applyProtection="1">
      <alignment vertical="top" wrapText="1"/>
    </xf>
    <xf numFmtId="49" fontId="1" fillId="8" borderId="4" xfId="1" applyNumberFormat="1" applyFont="1" applyFill="1" applyBorder="1" applyAlignment="1" applyProtection="1">
      <alignment horizontal="right" vertical="top" wrapText="1"/>
    </xf>
    <xf numFmtId="49" fontId="1" fillId="8" borderId="4" xfId="1" applyNumberFormat="1" applyFont="1" applyFill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center" vertical="center"/>
    </xf>
    <xf numFmtId="49" fontId="1" fillId="4" borderId="1" xfId="1" applyNumberFormat="1" applyFont="1" applyFill="1" applyBorder="1" applyAlignment="1" applyProtection="1">
      <alignment horizontal="center" vertical="top" wrapText="1"/>
    </xf>
  </cellXfs>
  <cellStyles count="2">
    <cellStyle name="Normal" xfId="1" xr:uid="{B022777F-DDD0-4591-A99B-8A7560928FA8}"/>
    <cellStyle name="Normalny" xfId="0" builtinId="0"/>
  </cellStyles>
  <dxfs count="0"/>
  <tableStyles count="0" defaultTableStyle="TableStyleMedium2" defaultPivotStyle="PivotStyleLight16"/>
  <colors>
    <mruColors>
      <color rgb="FFDDEBF7"/>
      <color rgb="FFDDFFF7"/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AB1FA-7C27-47A8-8653-D4C4E2B269BC}">
  <sheetPr>
    <pageSetUpPr fitToPage="1"/>
  </sheetPr>
  <dimension ref="A1:G92"/>
  <sheetViews>
    <sheetView tabSelected="1" zoomScaleNormal="100" workbookViewId="0">
      <selection activeCell="K8" sqref="K8"/>
    </sheetView>
  </sheetViews>
  <sheetFormatPr defaultRowHeight="15" x14ac:dyDescent="0.25"/>
  <cols>
    <col min="1" max="1" width="5.5703125" style="1" bestFit="1" customWidth="1"/>
    <col min="2" max="2" width="15.7109375" style="1" customWidth="1"/>
    <col min="3" max="3" width="69.42578125" style="1" customWidth="1"/>
    <col min="4" max="5" width="12.7109375" style="1" customWidth="1"/>
    <col min="6" max="6" width="17" style="1" customWidth="1"/>
    <col min="7" max="7" width="17.85546875" style="1" customWidth="1"/>
    <col min="8" max="16384" width="9.140625" style="1"/>
  </cols>
  <sheetData>
    <row r="1" spans="1:7" ht="20.25" customHeight="1" x14ac:dyDescent="0.25">
      <c r="A1" s="26" t="s">
        <v>196</v>
      </c>
      <c r="B1" s="26"/>
      <c r="C1" s="26"/>
      <c r="D1" s="26"/>
      <c r="E1" s="26"/>
      <c r="F1" s="26"/>
      <c r="G1" s="26"/>
    </row>
    <row r="2" spans="1:7" ht="29.25" customHeight="1" x14ac:dyDescent="0.25">
      <c r="A2" s="27" t="s">
        <v>193</v>
      </c>
      <c r="B2" s="27" t="s">
        <v>0</v>
      </c>
      <c r="C2" s="27" t="s">
        <v>0</v>
      </c>
      <c r="D2" s="27" t="s">
        <v>0</v>
      </c>
      <c r="E2" s="27" t="s">
        <v>0</v>
      </c>
      <c r="F2" s="27" t="s">
        <v>0</v>
      </c>
      <c r="G2" s="27" t="s">
        <v>0</v>
      </c>
    </row>
    <row r="3" spans="1:7" ht="45" x14ac:dyDescent="0.25">
      <c r="A3" s="4" t="s">
        <v>192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ht="15.75" x14ac:dyDescent="0.25">
      <c r="A5" s="6" t="s">
        <v>7</v>
      </c>
      <c r="B5" s="6" t="s">
        <v>8</v>
      </c>
      <c r="C5" s="6" t="s">
        <v>9</v>
      </c>
      <c r="D5" s="7" t="s">
        <v>0</v>
      </c>
      <c r="E5" s="8" t="s">
        <v>0</v>
      </c>
      <c r="F5" s="8" t="s">
        <v>0</v>
      </c>
      <c r="G5" s="8" t="s">
        <v>0</v>
      </c>
    </row>
    <row r="6" spans="1:7" x14ac:dyDescent="0.25">
      <c r="A6" s="9" t="s">
        <v>10</v>
      </c>
      <c r="B6" s="10" t="s">
        <v>11</v>
      </c>
      <c r="C6" s="9" t="s">
        <v>12</v>
      </c>
      <c r="D6" s="11" t="s">
        <v>0</v>
      </c>
      <c r="E6" s="12" t="s">
        <v>0</v>
      </c>
      <c r="F6" s="12" t="s">
        <v>0</v>
      </c>
      <c r="G6" s="12" t="s">
        <v>0</v>
      </c>
    </row>
    <row r="7" spans="1:7" ht="45" x14ac:dyDescent="0.25">
      <c r="A7" s="13" t="s">
        <v>13</v>
      </c>
      <c r="B7" s="14" t="s">
        <v>14</v>
      </c>
      <c r="C7" s="13" t="s">
        <v>15</v>
      </c>
      <c r="D7" s="14" t="s">
        <v>16</v>
      </c>
      <c r="E7" s="15">
        <v>6137.95</v>
      </c>
      <c r="F7" s="3">
        <v>0</v>
      </c>
      <c r="G7" s="16">
        <f t="shared" ref="G7:G14" si="0">ROUND(E7*F7, 2)</f>
        <v>0</v>
      </c>
    </row>
    <row r="8" spans="1:7" ht="60" x14ac:dyDescent="0.25">
      <c r="A8" s="13" t="s">
        <v>17</v>
      </c>
      <c r="B8" s="14" t="s">
        <v>18</v>
      </c>
      <c r="C8" s="13" t="s">
        <v>19</v>
      </c>
      <c r="D8" s="14" t="s">
        <v>20</v>
      </c>
      <c r="E8" s="15">
        <v>8679.8379999999997</v>
      </c>
      <c r="F8" s="3">
        <v>0</v>
      </c>
      <c r="G8" s="16">
        <f t="shared" si="0"/>
        <v>0</v>
      </c>
    </row>
    <row r="9" spans="1:7" ht="30" x14ac:dyDescent="0.25">
      <c r="A9" s="13" t="s">
        <v>21</v>
      </c>
      <c r="B9" s="14" t="s">
        <v>22</v>
      </c>
      <c r="C9" s="13" t="s">
        <v>23</v>
      </c>
      <c r="D9" s="14" t="s">
        <v>16</v>
      </c>
      <c r="E9" s="15">
        <v>230</v>
      </c>
      <c r="F9" s="3">
        <v>0</v>
      </c>
      <c r="G9" s="16">
        <f t="shared" si="0"/>
        <v>0</v>
      </c>
    </row>
    <row r="10" spans="1:7" ht="30" x14ac:dyDescent="0.25">
      <c r="A10" s="13" t="s">
        <v>24</v>
      </c>
      <c r="B10" s="14" t="s">
        <v>25</v>
      </c>
      <c r="C10" s="13" t="s">
        <v>26</v>
      </c>
      <c r="D10" s="14" t="s">
        <v>16</v>
      </c>
      <c r="E10" s="15">
        <v>180</v>
      </c>
      <c r="F10" s="3">
        <v>0</v>
      </c>
      <c r="G10" s="16">
        <f t="shared" si="0"/>
        <v>0</v>
      </c>
    </row>
    <row r="11" spans="1:7" ht="45" x14ac:dyDescent="0.25">
      <c r="A11" s="13" t="s">
        <v>27</v>
      </c>
      <c r="B11" s="14" t="s">
        <v>28</v>
      </c>
      <c r="C11" s="13" t="s">
        <v>29</v>
      </c>
      <c r="D11" s="14" t="s">
        <v>20</v>
      </c>
      <c r="E11" s="15">
        <v>622.75</v>
      </c>
      <c r="F11" s="3">
        <v>0</v>
      </c>
      <c r="G11" s="16">
        <f t="shared" si="0"/>
        <v>0</v>
      </c>
    </row>
    <row r="12" spans="1:7" ht="45" x14ac:dyDescent="0.25">
      <c r="A12" s="13" t="s">
        <v>30</v>
      </c>
      <c r="B12" s="14" t="s">
        <v>31</v>
      </c>
      <c r="C12" s="13" t="s">
        <v>32</v>
      </c>
      <c r="D12" s="14" t="s">
        <v>33</v>
      </c>
      <c r="E12" s="15">
        <v>5.9779999999999998</v>
      </c>
      <c r="F12" s="3">
        <v>0</v>
      </c>
      <c r="G12" s="16">
        <f t="shared" si="0"/>
        <v>0</v>
      </c>
    </row>
    <row r="13" spans="1:7" ht="45" x14ac:dyDescent="0.25">
      <c r="A13" s="13" t="s">
        <v>34</v>
      </c>
      <c r="B13" s="14" t="s">
        <v>35</v>
      </c>
      <c r="C13" s="13" t="s">
        <v>36</v>
      </c>
      <c r="D13" s="14" t="s">
        <v>33</v>
      </c>
      <c r="E13" s="15">
        <v>1319.4069999999999</v>
      </c>
      <c r="F13" s="3">
        <v>0</v>
      </c>
      <c r="G13" s="16">
        <f t="shared" si="0"/>
        <v>0</v>
      </c>
    </row>
    <row r="14" spans="1:7" ht="30" x14ac:dyDescent="0.25">
      <c r="A14" s="13" t="s">
        <v>37</v>
      </c>
      <c r="B14" s="14" t="s">
        <v>38</v>
      </c>
      <c r="C14" s="13" t="s">
        <v>39</v>
      </c>
      <c r="D14" s="14" t="s">
        <v>40</v>
      </c>
      <c r="E14" s="15">
        <v>6</v>
      </c>
      <c r="F14" s="3">
        <v>0</v>
      </c>
      <c r="G14" s="16">
        <f t="shared" si="0"/>
        <v>0</v>
      </c>
    </row>
    <row r="15" spans="1:7" x14ac:dyDescent="0.25">
      <c r="A15" s="22" t="s">
        <v>41</v>
      </c>
      <c r="B15" s="23" t="s">
        <v>0</v>
      </c>
      <c r="C15" s="23" t="s">
        <v>0</v>
      </c>
      <c r="D15" s="23" t="s">
        <v>0</v>
      </c>
      <c r="E15" s="23" t="s">
        <v>0</v>
      </c>
      <c r="F15" s="23" t="s">
        <v>0</v>
      </c>
      <c r="G15" s="17">
        <f>SUM(G7:G14)</f>
        <v>0</v>
      </c>
    </row>
    <row r="16" spans="1:7" x14ac:dyDescent="0.25">
      <c r="A16" s="9" t="s">
        <v>42</v>
      </c>
      <c r="B16" s="9" t="s">
        <v>11</v>
      </c>
      <c r="C16" s="9" t="s">
        <v>43</v>
      </c>
      <c r="D16" s="11" t="s">
        <v>0</v>
      </c>
      <c r="E16" s="12" t="s">
        <v>0</v>
      </c>
      <c r="F16" s="12" t="s">
        <v>0</v>
      </c>
      <c r="G16" s="12" t="s">
        <v>0</v>
      </c>
    </row>
    <row r="17" spans="1:7" ht="30" x14ac:dyDescent="0.25">
      <c r="A17" s="13" t="s">
        <v>44</v>
      </c>
      <c r="B17" s="14" t="s">
        <v>45</v>
      </c>
      <c r="C17" s="13" t="s">
        <v>46</v>
      </c>
      <c r="D17" s="14" t="s">
        <v>20</v>
      </c>
      <c r="E17" s="15">
        <v>9999.4979999999996</v>
      </c>
      <c r="F17" s="2">
        <v>0</v>
      </c>
      <c r="G17" s="16">
        <f t="shared" ref="G17:G23" si="1">ROUND(E17*F17, 2)</f>
        <v>0</v>
      </c>
    </row>
    <row r="18" spans="1:7" ht="30" x14ac:dyDescent="0.25">
      <c r="A18" s="13" t="s">
        <v>47</v>
      </c>
      <c r="B18" s="14" t="s">
        <v>48</v>
      </c>
      <c r="C18" s="13" t="s">
        <v>49</v>
      </c>
      <c r="D18" s="14" t="s">
        <v>20</v>
      </c>
      <c r="E18" s="15">
        <v>9999.4979999999996</v>
      </c>
      <c r="F18" s="2">
        <v>0</v>
      </c>
      <c r="G18" s="16">
        <f t="shared" si="1"/>
        <v>0</v>
      </c>
    </row>
    <row r="19" spans="1:7" ht="30" x14ac:dyDescent="0.25">
      <c r="A19" s="13" t="s">
        <v>50</v>
      </c>
      <c r="B19" s="14" t="s">
        <v>51</v>
      </c>
      <c r="C19" s="13" t="s">
        <v>52</v>
      </c>
      <c r="D19" s="14" t="s">
        <v>20</v>
      </c>
      <c r="E19" s="15">
        <v>9999.4979999999996</v>
      </c>
      <c r="F19" s="2">
        <v>0</v>
      </c>
      <c r="G19" s="16">
        <f t="shared" si="1"/>
        <v>0</v>
      </c>
    </row>
    <row r="20" spans="1:7" ht="30" x14ac:dyDescent="0.25">
      <c r="A20" s="13" t="s">
        <v>53</v>
      </c>
      <c r="B20" s="14" t="s">
        <v>54</v>
      </c>
      <c r="C20" s="13" t="s">
        <v>55</v>
      </c>
      <c r="D20" s="14" t="s">
        <v>20</v>
      </c>
      <c r="E20" s="15">
        <v>8714.6380000000008</v>
      </c>
      <c r="F20" s="2">
        <v>0</v>
      </c>
      <c r="G20" s="16">
        <f t="shared" si="1"/>
        <v>0</v>
      </c>
    </row>
    <row r="21" spans="1:7" ht="30" x14ac:dyDescent="0.25">
      <c r="A21" s="13" t="s">
        <v>56</v>
      </c>
      <c r="B21" s="14" t="s">
        <v>57</v>
      </c>
      <c r="C21" s="13" t="s">
        <v>58</v>
      </c>
      <c r="D21" s="14" t="s">
        <v>20</v>
      </c>
      <c r="E21" s="15">
        <v>8714.6380000000008</v>
      </c>
      <c r="F21" s="2">
        <v>0</v>
      </c>
      <c r="G21" s="16">
        <f t="shared" si="1"/>
        <v>0</v>
      </c>
    </row>
    <row r="22" spans="1:7" ht="30" x14ac:dyDescent="0.25">
      <c r="A22" s="13" t="s">
        <v>59</v>
      </c>
      <c r="B22" s="14" t="s">
        <v>60</v>
      </c>
      <c r="C22" s="13" t="s">
        <v>61</v>
      </c>
      <c r="D22" s="14" t="s">
        <v>20</v>
      </c>
      <c r="E22" s="15">
        <v>8714.6380000000008</v>
      </c>
      <c r="F22" s="2">
        <v>0</v>
      </c>
      <c r="G22" s="16">
        <f t="shared" si="1"/>
        <v>0</v>
      </c>
    </row>
    <row r="23" spans="1:7" ht="30" x14ac:dyDescent="0.25">
      <c r="A23" s="13" t="s">
        <v>62</v>
      </c>
      <c r="B23" s="14" t="s">
        <v>63</v>
      </c>
      <c r="C23" s="13" t="s">
        <v>64</v>
      </c>
      <c r="D23" s="14" t="s">
        <v>20</v>
      </c>
      <c r="E23" s="15">
        <v>8714.6380000000008</v>
      </c>
      <c r="F23" s="2">
        <v>0</v>
      </c>
      <c r="G23" s="16">
        <f t="shared" si="1"/>
        <v>0</v>
      </c>
    </row>
    <row r="24" spans="1:7" x14ac:dyDescent="0.25">
      <c r="A24" s="22" t="s">
        <v>65</v>
      </c>
      <c r="B24" s="23" t="s">
        <v>0</v>
      </c>
      <c r="C24" s="23" t="s">
        <v>0</v>
      </c>
      <c r="D24" s="23" t="s">
        <v>0</v>
      </c>
      <c r="E24" s="23" t="s">
        <v>0</v>
      </c>
      <c r="F24" s="23" t="s">
        <v>0</v>
      </c>
      <c r="G24" s="17">
        <f>SUM(G17:G23)</f>
        <v>0</v>
      </c>
    </row>
    <row r="25" spans="1:7" x14ac:dyDescent="0.25">
      <c r="A25" s="9" t="s">
        <v>66</v>
      </c>
      <c r="B25" s="9" t="s">
        <v>11</v>
      </c>
      <c r="C25" s="9" t="s">
        <v>67</v>
      </c>
      <c r="D25" s="11" t="s">
        <v>0</v>
      </c>
      <c r="E25" s="12" t="s">
        <v>0</v>
      </c>
      <c r="F25" s="12" t="s">
        <v>0</v>
      </c>
      <c r="G25" s="12" t="s">
        <v>0</v>
      </c>
    </row>
    <row r="26" spans="1:7" ht="30" x14ac:dyDescent="0.25">
      <c r="A26" s="13" t="s">
        <v>68</v>
      </c>
      <c r="B26" s="14" t="s">
        <v>69</v>
      </c>
      <c r="C26" s="13" t="s">
        <v>70</v>
      </c>
      <c r="D26" s="14" t="s">
        <v>71</v>
      </c>
      <c r="E26" s="15">
        <v>139.45400000000001</v>
      </c>
      <c r="F26" s="2">
        <v>0</v>
      </c>
      <c r="G26" s="16">
        <f t="shared" ref="G26:G31" si="2">ROUND(E26*F26, 2)</f>
        <v>0</v>
      </c>
    </row>
    <row r="27" spans="1:7" ht="30" x14ac:dyDescent="0.25">
      <c r="A27" s="13" t="s">
        <v>72</v>
      </c>
      <c r="B27" s="14" t="s">
        <v>73</v>
      </c>
      <c r="C27" s="13" t="s">
        <v>74</v>
      </c>
      <c r="D27" s="14" t="s">
        <v>16</v>
      </c>
      <c r="E27" s="15">
        <v>6197.95</v>
      </c>
      <c r="F27" s="2">
        <v>0</v>
      </c>
      <c r="G27" s="16">
        <f t="shared" si="2"/>
        <v>0</v>
      </c>
    </row>
    <row r="28" spans="1:7" x14ac:dyDescent="0.25">
      <c r="A28" s="13" t="s">
        <v>75</v>
      </c>
      <c r="B28" s="14" t="s">
        <v>76</v>
      </c>
      <c r="C28" s="13" t="s">
        <v>77</v>
      </c>
      <c r="D28" s="14" t="s">
        <v>71</v>
      </c>
      <c r="E28" s="15">
        <v>13.5</v>
      </c>
      <c r="F28" s="2">
        <v>0</v>
      </c>
      <c r="G28" s="16">
        <f t="shared" si="2"/>
        <v>0</v>
      </c>
    </row>
    <row r="29" spans="1:7" ht="45" x14ac:dyDescent="0.25">
      <c r="A29" s="13" t="s">
        <v>78</v>
      </c>
      <c r="B29" s="14" t="s">
        <v>79</v>
      </c>
      <c r="C29" s="13" t="s">
        <v>80</v>
      </c>
      <c r="D29" s="14" t="s">
        <v>16</v>
      </c>
      <c r="E29" s="15">
        <v>180</v>
      </c>
      <c r="F29" s="2">
        <v>0</v>
      </c>
      <c r="G29" s="16">
        <f t="shared" si="2"/>
        <v>0</v>
      </c>
    </row>
    <row r="30" spans="1:7" ht="30" x14ac:dyDescent="0.25">
      <c r="A30" s="13" t="s">
        <v>81</v>
      </c>
      <c r="B30" s="14" t="s">
        <v>82</v>
      </c>
      <c r="C30" s="13" t="s">
        <v>83</v>
      </c>
      <c r="D30" s="14" t="s">
        <v>16</v>
      </c>
      <c r="E30" s="15">
        <v>90</v>
      </c>
      <c r="F30" s="2">
        <v>0</v>
      </c>
      <c r="G30" s="16">
        <f t="shared" si="2"/>
        <v>0</v>
      </c>
    </row>
    <row r="31" spans="1:7" ht="30" x14ac:dyDescent="0.25">
      <c r="A31" s="13" t="s">
        <v>84</v>
      </c>
      <c r="B31" s="14" t="s">
        <v>85</v>
      </c>
      <c r="C31" s="13" t="s">
        <v>86</v>
      </c>
      <c r="D31" s="14" t="s">
        <v>16</v>
      </c>
      <c r="E31" s="15">
        <v>230</v>
      </c>
      <c r="F31" s="2">
        <v>0</v>
      </c>
      <c r="G31" s="16">
        <f t="shared" si="2"/>
        <v>0</v>
      </c>
    </row>
    <row r="32" spans="1:7" x14ac:dyDescent="0.25">
      <c r="A32" s="22" t="s">
        <v>87</v>
      </c>
      <c r="B32" s="23" t="s">
        <v>0</v>
      </c>
      <c r="C32" s="23" t="s">
        <v>0</v>
      </c>
      <c r="D32" s="23" t="s">
        <v>0</v>
      </c>
      <c r="E32" s="23" t="s">
        <v>0</v>
      </c>
      <c r="F32" s="23" t="s">
        <v>0</v>
      </c>
      <c r="G32" s="17">
        <f>SUM(G26:G31)</f>
        <v>0</v>
      </c>
    </row>
    <row r="33" spans="1:7" x14ac:dyDescent="0.25">
      <c r="A33" s="9" t="s">
        <v>88</v>
      </c>
      <c r="B33" s="9" t="s">
        <v>11</v>
      </c>
      <c r="C33" s="9" t="s">
        <v>89</v>
      </c>
      <c r="D33" s="11" t="s">
        <v>0</v>
      </c>
      <c r="E33" s="12" t="s">
        <v>0</v>
      </c>
      <c r="F33" s="12" t="s">
        <v>0</v>
      </c>
      <c r="G33" s="12" t="s">
        <v>0</v>
      </c>
    </row>
    <row r="34" spans="1:7" ht="105" x14ac:dyDescent="0.25">
      <c r="A34" s="18" t="s">
        <v>90</v>
      </c>
      <c r="B34" s="19" t="s">
        <v>91</v>
      </c>
      <c r="C34" s="18" t="s">
        <v>195</v>
      </c>
      <c r="D34" s="19" t="s">
        <v>20</v>
      </c>
      <c r="E34" s="15">
        <v>8714.6380000000008</v>
      </c>
      <c r="F34" s="2">
        <v>0</v>
      </c>
      <c r="G34" s="16">
        <f>ROUND(E34*F34, 2)</f>
        <v>0</v>
      </c>
    </row>
    <row r="35" spans="1:7" x14ac:dyDescent="0.25">
      <c r="A35" s="13" t="s">
        <v>92</v>
      </c>
      <c r="B35" s="14" t="s">
        <v>93</v>
      </c>
      <c r="C35" s="13" t="s">
        <v>94</v>
      </c>
      <c r="D35" s="14" t="s">
        <v>20</v>
      </c>
      <c r="E35" s="15">
        <v>622.75</v>
      </c>
      <c r="F35" s="2">
        <v>0</v>
      </c>
      <c r="G35" s="16">
        <f>ROUND(E35*F35, 2)</f>
        <v>0</v>
      </c>
    </row>
    <row r="36" spans="1:7" ht="30" x14ac:dyDescent="0.25">
      <c r="A36" s="13" t="s">
        <v>95</v>
      </c>
      <c r="B36" s="14" t="s">
        <v>96</v>
      </c>
      <c r="C36" s="13" t="s">
        <v>97</v>
      </c>
      <c r="D36" s="14" t="s">
        <v>20</v>
      </c>
      <c r="E36" s="15">
        <v>622.75</v>
      </c>
      <c r="F36" s="2">
        <v>0</v>
      </c>
      <c r="G36" s="16">
        <f>ROUND(E36*F36, 2)</f>
        <v>0</v>
      </c>
    </row>
    <row r="37" spans="1:7" ht="45" x14ac:dyDescent="0.25">
      <c r="A37" s="13" t="s">
        <v>98</v>
      </c>
      <c r="B37" s="14" t="s">
        <v>99</v>
      </c>
      <c r="C37" s="13" t="s">
        <v>100</v>
      </c>
      <c r="D37" s="14" t="s">
        <v>20</v>
      </c>
      <c r="E37" s="15">
        <v>622.75</v>
      </c>
      <c r="F37" s="2">
        <v>0</v>
      </c>
      <c r="G37" s="16">
        <f>ROUND(E37*F37, 2)</f>
        <v>0</v>
      </c>
    </row>
    <row r="38" spans="1:7" x14ac:dyDescent="0.25">
      <c r="A38" s="22" t="s">
        <v>101</v>
      </c>
      <c r="B38" s="23" t="s">
        <v>0</v>
      </c>
      <c r="C38" s="23" t="s">
        <v>0</v>
      </c>
      <c r="D38" s="23" t="s">
        <v>0</v>
      </c>
      <c r="E38" s="23" t="s">
        <v>0</v>
      </c>
      <c r="F38" s="23" t="s">
        <v>0</v>
      </c>
      <c r="G38" s="17">
        <f>SUM(G34:G37)</f>
        <v>0</v>
      </c>
    </row>
    <row r="39" spans="1:7" x14ac:dyDescent="0.25">
      <c r="A39" s="9" t="s">
        <v>102</v>
      </c>
      <c r="B39" s="9" t="s">
        <v>11</v>
      </c>
      <c r="C39" s="9" t="s">
        <v>103</v>
      </c>
      <c r="D39" s="11" t="s">
        <v>0</v>
      </c>
      <c r="E39" s="12" t="s">
        <v>0</v>
      </c>
      <c r="F39" s="12" t="s">
        <v>0</v>
      </c>
      <c r="G39" s="12" t="s">
        <v>0</v>
      </c>
    </row>
    <row r="40" spans="1:7" x14ac:dyDescent="0.25">
      <c r="A40" s="13" t="s">
        <v>104</v>
      </c>
      <c r="B40" s="14" t="s">
        <v>105</v>
      </c>
      <c r="C40" s="13" t="s">
        <v>106</v>
      </c>
      <c r="D40" s="14" t="s">
        <v>40</v>
      </c>
      <c r="E40" s="15">
        <v>26</v>
      </c>
      <c r="F40" s="2">
        <v>0</v>
      </c>
      <c r="G40" s="16">
        <f>ROUND(E40*F40, 2)</f>
        <v>0</v>
      </c>
    </row>
    <row r="41" spans="1:7" x14ac:dyDescent="0.25">
      <c r="A41" s="13" t="s">
        <v>107</v>
      </c>
      <c r="B41" s="14" t="s">
        <v>108</v>
      </c>
      <c r="C41" s="13" t="s">
        <v>109</v>
      </c>
      <c r="D41" s="14" t="s">
        <v>20</v>
      </c>
      <c r="E41" s="15">
        <v>3098.9749999999999</v>
      </c>
      <c r="F41" s="2">
        <v>0</v>
      </c>
      <c r="G41" s="16">
        <f>ROUND(E41*F41, 2)</f>
        <v>0</v>
      </c>
    </row>
    <row r="42" spans="1:7" ht="75" x14ac:dyDescent="0.25">
      <c r="A42" s="13" t="s">
        <v>110</v>
      </c>
      <c r="B42" s="14" t="s">
        <v>111</v>
      </c>
      <c r="C42" s="13" t="s">
        <v>112</v>
      </c>
      <c r="D42" s="14" t="s">
        <v>40</v>
      </c>
      <c r="E42" s="15">
        <v>10</v>
      </c>
      <c r="F42" s="2">
        <v>0</v>
      </c>
      <c r="G42" s="16">
        <f>ROUND(E42*F42, 2)</f>
        <v>0</v>
      </c>
    </row>
    <row r="43" spans="1:7" ht="45" x14ac:dyDescent="0.25">
      <c r="A43" s="13" t="s">
        <v>113</v>
      </c>
      <c r="B43" s="14" t="s">
        <v>111</v>
      </c>
      <c r="C43" s="13" t="s">
        <v>114</v>
      </c>
      <c r="D43" s="14" t="s">
        <v>40</v>
      </c>
      <c r="E43" s="15">
        <v>4</v>
      </c>
      <c r="F43" s="2">
        <v>0</v>
      </c>
      <c r="G43" s="16">
        <f>ROUND(E43*F43, 2)</f>
        <v>0</v>
      </c>
    </row>
    <row r="44" spans="1:7" x14ac:dyDescent="0.25">
      <c r="A44" s="22" t="s">
        <v>115</v>
      </c>
      <c r="B44" s="23" t="s">
        <v>0</v>
      </c>
      <c r="C44" s="23" t="s">
        <v>0</v>
      </c>
      <c r="D44" s="23" t="s">
        <v>0</v>
      </c>
      <c r="E44" s="23" t="s">
        <v>0</v>
      </c>
      <c r="F44" s="23" t="s">
        <v>0</v>
      </c>
      <c r="G44" s="17">
        <f>SUM(G40:G43)</f>
        <v>0</v>
      </c>
    </row>
    <row r="45" spans="1:7" ht="15.75" x14ac:dyDescent="0.25">
      <c r="A45" s="6" t="s">
        <v>116</v>
      </c>
      <c r="B45" s="6" t="s">
        <v>8</v>
      </c>
      <c r="C45" s="6" t="s">
        <v>117</v>
      </c>
      <c r="D45" s="7" t="s">
        <v>0</v>
      </c>
      <c r="E45" s="8" t="s">
        <v>0</v>
      </c>
      <c r="F45" s="8" t="s">
        <v>0</v>
      </c>
      <c r="G45" s="8" t="s">
        <v>0</v>
      </c>
    </row>
    <row r="46" spans="1:7" x14ac:dyDescent="0.25">
      <c r="A46" s="9" t="s">
        <v>118</v>
      </c>
      <c r="B46" s="10" t="s">
        <v>11</v>
      </c>
      <c r="C46" s="9" t="s">
        <v>119</v>
      </c>
      <c r="D46" s="11" t="s">
        <v>0</v>
      </c>
      <c r="E46" s="12" t="s">
        <v>0</v>
      </c>
      <c r="F46" s="12" t="s">
        <v>0</v>
      </c>
      <c r="G46" s="12" t="s">
        <v>0</v>
      </c>
    </row>
    <row r="47" spans="1:7" ht="45" x14ac:dyDescent="0.25">
      <c r="A47" s="13" t="s">
        <v>120</v>
      </c>
      <c r="B47" s="14" t="s">
        <v>14</v>
      </c>
      <c r="C47" s="13" t="s">
        <v>15</v>
      </c>
      <c r="D47" s="14" t="s">
        <v>16</v>
      </c>
      <c r="E47" s="15">
        <v>348.94</v>
      </c>
      <c r="F47" s="2">
        <v>0</v>
      </c>
      <c r="G47" s="16">
        <f t="shared" ref="G47:G53" si="3">ROUND(E47*F47, 2)</f>
        <v>0</v>
      </c>
    </row>
    <row r="48" spans="1:7" ht="30" x14ac:dyDescent="0.25">
      <c r="A48" s="13" t="s">
        <v>121</v>
      </c>
      <c r="B48" s="14" t="s">
        <v>122</v>
      </c>
      <c r="C48" s="13" t="s">
        <v>123</v>
      </c>
      <c r="D48" s="14" t="s">
        <v>20</v>
      </c>
      <c r="E48" s="15">
        <v>723.09</v>
      </c>
      <c r="F48" s="2">
        <v>0</v>
      </c>
      <c r="G48" s="16">
        <f t="shared" si="3"/>
        <v>0</v>
      </c>
    </row>
    <row r="49" spans="1:7" ht="45" x14ac:dyDescent="0.25">
      <c r="A49" s="13" t="s">
        <v>124</v>
      </c>
      <c r="B49" s="14" t="s">
        <v>125</v>
      </c>
      <c r="C49" s="13" t="s">
        <v>126</v>
      </c>
      <c r="D49" s="14" t="s">
        <v>20</v>
      </c>
      <c r="E49" s="15">
        <v>723.09</v>
      </c>
      <c r="F49" s="2">
        <v>0</v>
      </c>
      <c r="G49" s="16">
        <f t="shared" si="3"/>
        <v>0</v>
      </c>
    </row>
    <row r="50" spans="1:7" ht="30" x14ac:dyDescent="0.25">
      <c r="A50" s="13" t="s">
        <v>127</v>
      </c>
      <c r="B50" s="14" t="s">
        <v>25</v>
      </c>
      <c r="C50" s="13" t="s">
        <v>128</v>
      </c>
      <c r="D50" s="14" t="s">
        <v>16</v>
      </c>
      <c r="E50" s="15">
        <v>462.62</v>
      </c>
      <c r="F50" s="2">
        <v>0</v>
      </c>
      <c r="G50" s="16">
        <f t="shared" si="3"/>
        <v>0</v>
      </c>
    </row>
    <row r="51" spans="1:7" ht="45" x14ac:dyDescent="0.25">
      <c r="A51" s="13" t="s">
        <v>129</v>
      </c>
      <c r="B51" s="14" t="s">
        <v>35</v>
      </c>
      <c r="C51" s="13" t="s">
        <v>36</v>
      </c>
      <c r="D51" s="14" t="s">
        <v>33</v>
      </c>
      <c r="E51" s="15">
        <v>53.597999999999999</v>
      </c>
      <c r="F51" s="2">
        <v>0</v>
      </c>
      <c r="G51" s="16">
        <f t="shared" si="3"/>
        <v>0</v>
      </c>
    </row>
    <row r="52" spans="1:7" ht="30" x14ac:dyDescent="0.25">
      <c r="A52" s="13" t="s">
        <v>130</v>
      </c>
      <c r="B52" s="14" t="s">
        <v>38</v>
      </c>
      <c r="C52" s="13" t="s">
        <v>39</v>
      </c>
      <c r="D52" s="14" t="s">
        <v>40</v>
      </c>
      <c r="E52" s="15">
        <v>3</v>
      </c>
      <c r="F52" s="2">
        <v>0</v>
      </c>
      <c r="G52" s="16">
        <f t="shared" si="3"/>
        <v>0</v>
      </c>
    </row>
    <row r="53" spans="1:7" x14ac:dyDescent="0.25">
      <c r="A53" s="13" t="s">
        <v>131</v>
      </c>
      <c r="B53" s="14" t="s">
        <v>132</v>
      </c>
      <c r="C53" s="13" t="s">
        <v>133</v>
      </c>
      <c r="D53" s="14" t="s">
        <v>16</v>
      </c>
      <c r="E53" s="15">
        <v>88</v>
      </c>
      <c r="F53" s="2">
        <v>0</v>
      </c>
      <c r="G53" s="16">
        <f t="shared" si="3"/>
        <v>0</v>
      </c>
    </row>
    <row r="54" spans="1:7" x14ac:dyDescent="0.25">
      <c r="A54" s="22" t="s">
        <v>134</v>
      </c>
      <c r="B54" s="23" t="s">
        <v>0</v>
      </c>
      <c r="C54" s="23" t="s">
        <v>0</v>
      </c>
      <c r="D54" s="23" t="s">
        <v>0</v>
      </c>
      <c r="E54" s="23" t="s">
        <v>0</v>
      </c>
      <c r="F54" s="23" t="s">
        <v>0</v>
      </c>
      <c r="G54" s="17">
        <f>SUM(G47:G53)</f>
        <v>0</v>
      </c>
    </row>
    <row r="55" spans="1:7" x14ac:dyDescent="0.25">
      <c r="A55" s="9" t="s">
        <v>135</v>
      </c>
      <c r="B55" s="9" t="s">
        <v>11</v>
      </c>
      <c r="C55" s="9" t="s">
        <v>43</v>
      </c>
      <c r="D55" s="11" t="s">
        <v>0</v>
      </c>
      <c r="E55" s="12" t="s">
        <v>0</v>
      </c>
      <c r="F55" s="12" t="s">
        <v>0</v>
      </c>
      <c r="G55" s="12" t="s">
        <v>0</v>
      </c>
    </row>
    <row r="56" spans="1:7" ht="30" x14ac:dyDescent="0.25">
      <c r="A56" s="13" t="s">
        <v>136</v>
      </c>
      <c r="B56" s="14" t="s">
        <v>45</v>
      </c>
      <c r="C56" s="13" t="s">
        <v>46</v>
      </c>
      <c r="D56" s="14" t="s">
        <v>20</v>
      </c>
      <c r="E56" s="15">
        <v>889.73</v>
      </c>
      <c r="F56" s="2">
        <v>0</v>
      </c>
      <c r="G56" s="16">
        <f t="shared" ref="G56:G64" si="4">ROUND(E56*F56, 2)</f>
        <v>0</v>
      </c>
    </row>
    <row r="57" spans="1:7" ht="30" x14ac:dyDescent="0.25">
      <c r="A57" s="13" t="s">
        <v>137</v>
      </c>
      <c r="B57" s="14" t="s">
        <v>48</v>
      </c>
      <c r="C57" s="13" t="s">
        <v>138</v>
      </c>
      <c r="D57" s="14" t="s">
        <v>20</v>
      </c>
      <c r="E57" s="15">
        <v>823.23</v>
      </c>
      <c r="F57" s="2">
        <v>0</v>
      </c>
      <c r="G57" s="16">
        <f t="shared" si="4"/>
        <v>0</v>
      </c>
    </row>
    <row r="58" spans="1:7" ht="45" x14ac:dyDescent="0.25">
      <c r="A58" s="13" t="s">
        <v>139</v>
      </c>
      <c r="B58" s="14" t="s">
        <v>48</v>
      </c>
      <c r="C58" s="13" t="s">
        <v>140</v>
      </c>
      <c r="D58" s="14" t="s">
        <v>20</v>
      </c>
      <c r="E58" s="15">
        <v>66.5</v>
      </c>
      <c r="F58" s="2">
        <v>0</v>
      </c>
      <c r="G58" s="16">
        <f t="shared" si="4"/>
        <v>0</v>
      </c>
    </row>
    <row r="59" spans="1:7" ht="30" x14ac:dyDescent="0.25">
      <c r="A59" s="13" t="s">
        <v>141</v>
      </c>
      <c r="B59" s="14" t="s">
        <v>51</v>
      </c>
      <c r="C59" s="13" t="s">
        <v>52</v>
      </c>
      <c r="D59" s="14" t="s">
        <v>20</v>
      </c>
      <c r="E59" s="15">
        <v>889.73</v>
      </c>
      <c r="F59" s="2">
        <v>0</v>
      </c>
      <c r="G59" s="16">
        <f t="shared" si="4"/>
        <v>0</v>
      </c>
    </row>
    <row r="60" spans="1:7" ht="30" x14ac:dyDescent="0.25">
      <c r="A60" s="13" t="s">
        <v>142</v>
      </c>
      <c r="B60" s="14" t="s">
        <v>54</v>
      </c>
      <c r="C60" s="13" t="s">
        <v>55</v>
      </c>
      <c r="D60" s="14" t="s">
        <v>20</v>
      </c>
      <c r="E60" s="15">
        <v>812.09</v>
      </c>
      <c r="F60" s="2">
        <v>0</v>
      </c>
      <c r="G60" s="16">
        <f t="shared" si="4"/>
        <v>0</v>
      </c>
    </row>
    <row r="61" spans="1:7" ht="30" x14ac:dyDescent="0.25">
      <c r="A61" s="13" t="s">
        <v>143</v>
      </c>
      <c r="B61" s="14" t="s">
        <v>57</v>
      </c>
      <c r="C61" s="13" t="s">
        <v>58</v>
      </c>
      <c r="D61" s="14" t="s">
        <v>20</v>
      </c>
      <c r="E61" s="15">
        <v>812.09</v>
      </c>
      <c r="F61" s="2">
        <v>0</v>
      </c>
      <c r="G61" s="16">
        <f t="shared" si="4"/>
        <v>0</v>
      </c>
    </row>
    <row r="62" spans="1:7" ht="45" x14ac:dyDescent="0.25">
      <c r="A62" s="13" t="s">
        <v>144</v>
      </c>
      <c r="B62" s="14" t="s">
        <v>145</v>
      </c>
      <c r="C62" s="13" t="s">
        <v>146</v>
      </c>
      <c r="D62" s="14" t="s">
        <v>20</v>
      </c>
      <c r="E62" s="15">
        <v>66.5</v>
      </c>
      <c r="F62" s="2">
        <v>0</v>
      </c>
      <c r="G62" s="16">
        <f t="shared" si="4"/>
        <v>0</v>
      </c>
    </row>
    <row r="63" spans="1:7" ht="30" x14ac:dyDescent="0.25">
      <c r="A63" s="13" t="s">
        <v>147</v>
      </c>
      <c r="B63" s="14" t="s">
        <v>60</v>
      </c>
      <c r="C63" s="13" t="s">
        <v>61</v>
      </c>
      <c r="D63" s="14" t="s">
        <v>20</v>
      </c>
      <c r="E63" s="15">
        <v>812.09</v>
      </c>
      <c r="F63" s="2">
        <v>0</v>
      </c>
      <c r="G63" s="16">
        <f t="shared" si="4"/>
        <v>0</v>
      </c>
    </row>
    <row r="64" spans="1:7" ht="30" x14ac:dyDescent="0.25">
      <c r="A64" s="13" t="s">
        <v>148</v>
      </c>
      <c r="B64" s="14" t="s">
        <v>63</v>
      </c>
      <c r="C64" s="13" t="s">
        <v>64</v>
      </c>
      <c r="D64" s="14" t="s">
        <v>20</v>
      </c>
      <c r="E64" s="15">
        <v>812.09</v>
      </c>
      <c r="F64" s="2">
        <v>0</v>
      </c>
      <c r="G64" s="16">
        <f t="shared" si="4"/>
        <v>0</v>
      </c>
    </row>
    <row r="65" spans="1:7" x14ac:dyDescent="0.25">
      <c r="A65" s="22" t="s">
        <v>149</v>
      </c>
      <c r="B65" s="23" t="s">
        <v>0</v>
      </c>
      <c r="C65" s="23" t="s">
        <v>0</v>
      </c>
      <c r="D65" s="23" t="s">
        <v>0</v>
      </c>
      <c r="E65" s="23" t="s">
        <v>0</v>
      </c>
      <c r="F65" s="23" t="s">
        <v>0</v>
      </c>
      <c r="G65" s="17">
        <f>SUM(G56:G64)</f>
        <v>0</v>
      </c>
    </row>
    <row r="66" spans="1:7" x14ac:dyDescent="0.25">
      <c r="A66" s="9" t="s">
        <v>150</v>
      </c>
      <c r="B66" s="10" t="s">
        <v>11</v>
      </c>
      <c r="C66" s="9" t="s">
        <v>67</v>
      </c>
      <c r="D66" s="11" t="s">
        <v>0</v>
      </c>
      <c r="E66" s="12" t="s">
        <v>0</v>
      </c>
      <c r="F66" s="12" t="s">
        <v>0</v>
      </c>
      <c r="G66" s="12" t="s">
        <v>0</v>
      </c>
    </row>
    <row r="67" spans="1:7" ht="30" x14ac:dyDescent="0.25">
      <c r="A67" s="13" t="s">
        <v>151</v>
      </c>
      <c r="B67" s="14" t="s">
        <v>69</v>
      </c>
      <c r="C67" s="13" t="s">
        <v>70</v>
      </c>
      <c r="D67" s="14" t="s">
        <v>71</v>
      </c>
      <c r="E67" s="15">
        <v>8.5259999999999998</v>
      </c>
      <c r="F67" s="2">
        <v>0</v>
      </c>
      <c r="G67" s="16">
        <f>ROUND(E67*F67, 2)</f>
        <v>0</v>
      </c>
    </row>
    <row r="68" spans="1:7" ht="30" x14ac:dyDescent="0.25">
      <c r="A68" s="13" t="s">
        <v>152</v>
      </c>
      <c r="B68" s="14" t="s">
        <v>73</v>
      </c>
      <c r="C68" s="13" t="s">
        <v>74</v>
      </c>
      <c r="D68" s="14" t="s">
        <v>16</v>
      </c>
      <c r="E68" s="15">
        <v>378.94</v>
      </c>
      <c r="F68" s="2">
        <v>0</v>
      </c>
      <c r="G68" s="16">
        <f>ROUND(E68*F68, 2)</f>
        <v>0</v>
      </c>
    </row>
    <row r="69" spans="1:7" x14ac:dyDescent="0.25">
      <c r="A69" s="13" t="s">
        <v>153</v>
      </c>
      <c r="B69" s="14" t="s">
        <v>76</v>
      </c>
      <c r="C69" s="13" t="s">
        <v>77</v>
      </c>
      <c r="D69" s="14" t="s">
        <v>71</v>
      </c>
      <c r="E69" s="15">
        <v>34.697000000000003</v>
      </c>
      <c r="F69" s="2">
        <v>0</v>
      </c>
      <c r="G69" s="16">
        <f>ROUND(E69*F69, 2)</f>
        <v>0</v>
      </c>
    </row>
    <row r="70" spans="1:7" ht="30" x14ac:dyDescent="0.25">
      <c r="A70" s="13" t="s">
        <v>154</v>
      </c>
      <c r="B70" s="14" t="s">
        <v>155</v>
      </c>
      <c r="C70" s="13" t="s">
        <v>156</v>
      </c>
      <c r="D70" s="14" t="s">
        <v>16</v>
      </c>
      <c r="E70" s="15">
        <v>462.62</v>
      </c>
      <c r="F70" s="2">
        <v>0</v>
      </c>
      <c r="G70" s="16">
        <f>ROUND(E70*F70, 2)</f>
        <v>0</v>
      </c>
    </row>
    <row r="71" spans="1:7" ht="30" x14ac:dyDescent="0.25">
      <c r="A71" s="13" t="s">
        <v>157</v>
      </c>
      <c r="B71" s="14" t="s">
        <v>82</v>
      </c>
      <c r="C71" s="13" t="s">
        <v>83</v>
      </c>
      <c r="D71" s="14" t="s">
        <v>16</v>
      </c>
      <c r="E71" s="15">
        <v>61.6</v>
      </c>
      <c r="F71" s="2">
        <v>0</v>
      </c>
      <c r="G71" s="16">
        <f>ROUND(E71*F71, 2)</f>
        <v>0</v>
      </c>
    </row>
    <row r="72" spans="1:7" x14ac:dyDescent="0.25">
      <c r="A72" s="22" t="s">
        <v>158</v>
      </c>
      <c r="B72" s="23" t="s">
        <v>0</v>
      </c>
      <c r="C72" s="23" t="s">
        <v>0</v>
      </c>
      <c r="D72" s="23" t="s">
        <v>0</v>
      </c>
      <c r="E72" s="23" t="s">
        <v>0</v>
      </c>
      <c r="F72" s="23" t="s">
        <v>0</v>
      </c>
      <c r="G72" s="17">
        <f>SUM(G67:G71)</f>
        <v>0</v>
      </c>
    </row>
    <row r="73" spans="1:7" x14ac:dyDescent="0.25">
      <c r="A73" s="9" t="s">
        <v>159</v>
      </c>
      <c r="B73" s="10" t="s">
        <v>11</v>
      </c>
      <c r="C73" s="9" t="s">
        <v>160</v>
      </c>
      <c r="D73" s="11" t="s">
        <v>0</v>
      </c>
      <c r="E73" s="12" t="s">
        <v>0</v>
      </c>
      <c r="F73" s="12" t="s">
        <v>0</v>
      </c>
      <c r="G73" s="12" t="s">
        <v>0</v>
      </c>
    </row>
    <row r="74" spans="1:7" ht="105" x14ac:dyDescent="0.25">
      <c r="A74" s="18" t="s">
        <v>161</v>
      </c>
      <c r="B74" s="19" t="s">
        <v>91</v>
      </c>
      <c r="C74" s="18" t="s">
        <v>195</v>
      </c>
      <c r="D74" s="19" t="s">
        <v>20</v>
      </c>
      <c r="E74" s="15">
        <v>812.09</v>
      </c>
      <c r="F74" s="2">
        <v>0</v>
      </c>
      <c r="G74" s="16">
        <f t="shared" ref="G74:G80" si="5">ROUND(E74*F74, 2)</f>
        <v>0</v>
      </c>
    </row>
    <row r="75" spans="1:7" x14ac:dyDescent="0.25">
      <c r="A75" s="13" t="s">
        <v>162</v>
      </c>
      <c r="B75" s="14" t="s">
        <v>93</v>
      </c>
      <c r="C75" s="13" t="s">
        <v>94</v>
      </c>
      <c r="D75" s="14" t="s">
        <v>20</v>
      </c>
      <c r="E75" s="15">
        <v>2342.0300000000002</v>
      </c>
      <c r="F75" s="2">
        <v>0</v>
      </c>
      <c r="G75" s="16">
        <f t="shared" si="5"/>
        <v>0</v>
      </c>
    </row>
    <row r="76" spans="1:7" ht="60" x14ac:dyDescent="0.25">
      <c r="A76" s="13" t="s">
        <v>163</v>
      </c>
      <c r="B76" s="14" t="s">
        <v>164</v>
      </c>
      <c r="C76" s="13" t="s">
        <v>165</v>
      </c>
      <c r="D76" s="14" t="s">
        <v>33</v>
      </c>
      <c r="E76" s="15">
        <v>59.722000000000001</v>
      </c>
      <c r="F76" s="2">
        <v>0</v>
      </c>
      <c r="G76" s="16">
        <f t="shared" si="5"/>
        <v>0</v>
      </c>
    </row>
    <row r="77" spans="1:7" ht="45" x14ac:dyDescent="0.25">
      <c r="A77" s="13" t="s">
        <v>166</v>
      </c>
      <c r="B77" s="14" t="s">
        <v>167</v>
      </c>
      <c r="C77" s="13" t="s">
        <v>168</v>
      </c>
      <c r="D77" s="14" t="s">
        <v>20</v>
      </c>
      <c r="E77" s="15">
        <v>66.5</v>
      </c>
      <c r="F77" s="2">
        <v>0</v>
      </c>
      <c r="G77" s="16">
        <f t="shared" si="5"/>
        <v>0</v>
      </c>
    </row>
    <row r="78" spans="1:7" ht="45" x14ac:dyDescent="0.25">
      <c r="A78" s="13" t="s">
        <v>169</v>
      </c>
      <c r="B78" s="14" t="s">
        <v>170</v>
      </c>
      <c r="C78" s="13" t="s">
        <v>171</v>
      </c>
      <c r="D78" s="14" t="s">
        <v>20</v>
      </c>
      <c r="E78" s="15">
        <v>66.5</v>
      </c>
      <c r="F78" s="2">
        <v>0</v>
      </c>
      <c r="G78" s="16">
        <f t="shared" si="5"/>
        <v>0</v>
      </c>
    </row>
    <row r="79" spans="1:7" ht="30" x14ac:dyDescent="0.25">
      <c r="A79" s="13" t="s">
        <v>172</v>
      </c>
      <c r="B79" s="14" t="s">
        <v>96</v>
      </c>
      <c r="C79" s="13" t="s">
        <v>97</v>
      </c>
      <c r="D79" s="14" t="s">
        <v>20</v>
      </c>
      <c r="E79" s="15">
        <v>2342.0300000000002</v>
      </c>
      <c r="F79" s="2">
        <v>0</v>
      </c>
      <c r="G79" s="16">
        <f t="shared" si="5"/>
        <v>0</v>
      </c>
    </row>
    <row r="80" spans="1:7" ht="45" x14ac:dyDescent="0.25">
      <c r="A80" s="13" t="s">
        <v>173</v>
      </c>
      <c r="B80" s="14" t="s">
        <v>99</v>
      </c>
      <c r="C80" s="13" t="s">
        <v>174</v>
      </c>
      <c r="D80" s="14" t="s">
        <v>20</v>
      </c>
      <c r="E80" s="15">
        <v>2342.0300000000002</v>
      </c>
      <c r="F80" s="2">
        <v>0</v>
      </c>
      <c r="G80" s="16">
        <f t="shared" si="5"/>
        <v>0</v>
      </c>
    </row>
    <row r="81" spans="1:7" x14ac:dyDescent="0.25">
      <c r="A81" s="22" t="s">
        <v>175</v>
      </c>
      <c r="B81" s="23" t="s">
        <v>0</v>
      </c>
      <c r="C81" s="23" t="s">
        <v>0</v>
      </c>
      <c r="D81" s="23" t="s">
        <v>0</v>
      </c>
      <c r="E81" s="23" t="s">
        <v>0</v>
      </c>
      <c r="F81" s="23" t="s">
        <v>0</v>
      </c>
      <c r="G81" s="17">
        <f>SUM(G74:G80)</f>
        <v>0</v>
      </c>
    </row>
    <row r="82" spans="1:7" x14ac:dyDescent="0.25">
      <c r="A82" s="9" t="s">
        <v>176</v>
      </c>
      <c r="B82" s="10" t="s">
        <v>11</v>
      </c>
      <c r="C82" s="9" t="s">
        <v>103</v>
      </c>
      <c r="D82" s="11" t="s">
        <v>0</v>
      </c>
      <c r="E82" s="12" t="s">
        <v>0</v>
      </c>
      <c r="F82" s="12" t="s">
        <v>0</v>
      </c>
      <c r="G82" s="12" t="s">
        <v>0</v>
      </c>
    </row>
    <row r="83" spans="1:7" ht="45" x14ac:dyDescent="0.25">
      <c r="A83" s="13" t="s">
        <v>177</v>
      </c>
      <c r="B83" s="14" t="s">
        <v>178</v>
      </c>
      <c r="C83" s="13" t="s">
        <v>179</v>
      </c>
      <c r="D83" s="14" t="s">
        <v>20</v>
      </c>
      <c r="E83" s="15">
        <v>2342.0300000000002</v>
      </c>
      <c r="F83" s="2">
        <v>0</v>
      </c>
      <c r="G83" s="16">
        <f t="shared" ref="G83:G88" si="6">ROUND(E83*F83, 2)</f>
        <v>0</v>
      </c>
    </row>
    <row r="84" spans="1:7" x14ac:dyDescent="0.25">
      <c r="A84" s="13" t="s">
        <v>180</v>
      </c>
      <c r="B84" s="14" t="s">
        <v>105</v>
      </c>
      <c r="C84" s="13" t="s">
        <v>106</v>
      </c>
      <c r="D84" s="14" t="s">
        <v>40</v>
      </c>
      <c r="E84" s="15">
        <v>2</v>
      </c>
      <c r="F84" s="2">
        <v>0</v>
      </c>
      <c r="G84" s="16">
        <f t="shared" si="6"/>
        <v>0</v>
      </c>
    </row>
    <row r="85" spans="1:7" x14ac:dyDescent="0.25">
      <c r="A85" s="13" t="s">
        <v>181</v>
      </c>
      <c r="B85" s="14" t="s">
        <v>108</v>
      </c>
      <c r="C85" s="13" t="s">
        <v>109</v>
      </c>
      <c r="D85" s="14" t="s">
        <v>20</v>
      </c>
      <c r="E85" s="15">
        <v>189.47</v>
      </c>
      <c r="F85" s="2">
        <v>0</v>
      </c>
      <c r="G85" s="16">
        <f t="shared" si="6"/>
        <v>0</v>
      </c>
    </row>
    <row r="86" spans="1:7" ht="45" x14ac:dyDescent="0.25">
      <c r="A86" s="13" t="s">
        <v>182</v>
      </c>
      <c r="B86" s="14" t="s">
        <v>183</v>
      </c>
      <c r="C86" s="13" t="s">
        <v>184</v>
      </c>
      <c r="D86" s="14" t="s">
        <v>16</v>
      </c>
      <c r="E86" s="15">
        <v>88</v>
      </c>
      <c r="F86" s="2">
        <v>0</v>
      </c>
      <c r="G86" s="16">
        <f t="shared" si="6"/>
        <v>0</v>
      </c>
    </row>
    <row r="87" spans="1:7" ht="30" x14ac:dyDescent="0.25">
      <c r="A87" s="13" t="s">
        <v>185</v>
      </c>
      <c r="B87" s="14" t="s">
        <v>186</v>
      </c>
      <c r="C87" s="13" t="s">
        <v>187</v>
      </c>
      <c r="D87" s="14" t="s">
        <v>20</v>
      </c>
      <c r="E87" s="15">
        <v>115</v>
      </c>
      <c r="F87" s="2">
        <v>0</v>
      </c>
      <c r="G87" s="16">
        <f t="shared" si="6"/>
        <v>0</v>
      </c>
    </row>
    <row r="88" spans="1:7" ht="75" x14ac:dyDescent="0.25">
      <c r="A88" s="13" t="s">
        <v>188</v>
      </c>
      <c r="B88" s="14" t="s">
        <v>111</v>
      </c>
      <c r="C88" s="13" t="s">
        <v>189</v>
      </c>
      <c r="D88" s="14" t="s">
        <v>40</v>
      </c>
      <c r="E88" s="15">
        <v>5</v>
      </c>
      <c r="F88" s="2">
        <v>0</v>
      </c>
      <c r="G88" s="16">
        <f t="shared" si="6"/>
        <v>0</v>
      </c>
    </row>
    <row r="89" spans="1:7" ht="45" x14ac:dyDescent="0.25">
      <c r="A89" s="13" t="s">
        <v>190</v>
      </c>
      <c r="B89" s="14" t="s">
        <v>111</v>
      </c>
      <c r="C89" s="13" t="s">
        <v>114</v>
      </c>
      <c r="D89" s="14" t="s">
        <v>40</v>
      </c>
      <c r="E89" s="15">
        <v>5</v>
      </c>
      <c r="F89" s="2">
        <v>0</v>
      </c>
      <c r="G89" s="16">
        <f>ROUND(E89*F89, 2)</f>
        <v>0</v>
      </c>
    </row>
    <row r="90" spans="1:7" x14ac:dyDescent="0.25">
      <c r="A90" s="22" t="s">
        <v>194</v>
      </c>
      <c r="B90" s="23" t="s">
        <v>0</v>
      </c>
      <c r="C90" s="23" t="s">
        <v>0</v>
      </c>
      <c r="D90" s="23" t="s">
        <v>0</v>
      </c>
      <c r="E90" s="23" t="s">
        <v>0</v>
      </c>
      <c r="F90" s="23" t="s">
        <v>0</v>
      </c>
      <c r="G90" s="17">
        <f>SUM(G82:G89)</f>
        <v>0</v>
      </c>
    </row>
    <row r="91" spans="1:7" x14ac:dyDescent="0.25">
      <c r="A91" s="24" t="s">
        <v>191</v>
      </c>
      <c r="B91" s="25" t="s">
        <v>0</v>
      </c>
      <c r="C91" s="25" t="s">
        <v>0</v>
      </c>
      <c r="D91" s="25" t="s">
        <v>0</v>
      </c>
      <c r="E91" s="25" t="s">
        <v>0</v>
      </c>
      <c r="F91" s="25" t="s">
        <v>0</v>
      </c>
      <c r="G91" s="20">
        <f>G15+G24+G32+G38+G44+G54+G65+G72+G81+G83+G84+G85+G86+G87+G88+G89</f>
        <v>0</v>
      </c>
    </row>
    <row r="92" spans="1:7" x14ac:dyDescent="0.25">
      <c r="A92" s="21"/>
      <c r="B92" s="21"/>
      <c r="C92" s="21"/>
      <c r="D92" s="21"/>
      <c r="E92" s="21"/>
      <c r="F92" s="21"/>
      <c r="G92" s="21"/>
    </row>
  </sheetData>
  <sheetProtection algorithmName="SHA-512" hashValue="qPvlhET1pamWI6IdWL2GaF900wpGx7fkkSSPCqR6CvrYZSLqNRjIlEwZoQmR0W7u9ZhI2w4y00FsjhOPcv85Ew==" saltValue="KJ+/sGacI4wiZgNalSMQQQ==" spinCount="100000" sheet="1" formatCells="0" formatColumns="0" formatRows="0"/>
  <mergeCells count="13">
    <mergeCell ref="A90:F90"/>
    <mergeCell ref="A91:F91"/>
    <mergeCell ref="A1:G1"/>
    <mergeCell ref="A44:F44"/>
    <mergeCell ref="A54:F54"/>
    <mergeCell ref="A65:F65"/>
    <mergeCell ref="A72:F72"/>
    <mergeCell ref="A81:F81"/>
    <mergeCell ref="A2:G2"/>
    <mergeCell ref="A15:F15"/>
    <mergeCell ref="A24:F24"/>
    <mergeCell ref="A32:F32"/>
    <mergeCell ref="A38:F38"/>
  </mergeCells>
  <pageMargins left="0.59055118110236227" right="0.59055118110236227" top="0.59055118110236227" bottom="0.59055118110236227" header="0.31496062992125984" footer="0.31496062992125984"/>
  <pageSetup paperSize="9" scale="59" fitToHeight="0" orientation="portrait" r:id="rId1"/>
  <headerFooter>
    <oddHeader>&amp;R&amp;"-,Kursywa"&amp;9Zał. Nr 1 do Formularza oferty</oddHeader>
    <oddFooter>Strona &amp;P z &amp;N</oddFooter>
  </headerFooter>
  <ignoredErrors>
    <ignoredError sqref="A5 A45:A46" numberStoredAsText="1"/>
    <ignoredError sqref="A7:A10 A11:A14 A17:A23 A26:A31 A34:A37 A40:A43 A56:A64 A67:A71 A74:A80 A83:A89" twoDigitTextYear="1"/>
    <ignoredError sqref="A47:A53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</cp:lastModifiedBy>
  <cp:lastPrinted>2020-02-06T11:51:41Z</cp:lastPrinted>
  <dcterms:created xsi:type="dcterms:W3CDTF">2020-01-17T12:51:05Z</dcterms:created>
  <dcterms:modified xsi:type="dcterms:W3CDTF">2020-02-07T11:21:43Z</dcterms:modified>
</cp:coreProperties>
</file>