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0przetargi 2020\01 szlak Polańczyk\SIWZ\"/>
    </mc:Choice>
  </mc:AlternateContent>
  <xr:revisionPtr revIDLastSave="0" documentId="13_ncr:1_{8E0E91DD-0793-442C-BBA3-A44ECD7028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1" l="1"/>
  <c r="G40" i="1"/>
  <c r="G39" i="1"/>
  <c r="G37" i="1"/>
  <c r="G36" i="1"/>
  <c r="G35" i="1" s="1"/>
  <c r="G34" i="1"/>
  <c r="G33" i="1"/>
  <c r="G32" i="1"/>
  <c r="G30" i="1"/>
  <c r="G29" i="1"/>
  <c r="G28" i="1"/>
  <c r="G26" i="1"/>
  <c r="G25" i="1"/>
  <c r="G24" i="1"/>
  <c r="G23" i="1"/>
  <c r="G22" i="1"/>
  <c r="G21" i="1"/>
  <c r="G20" i="1"/>
  <c r="G18" i="1"/>
  <c r="G17" i="1"/>
  <c r="G16" i="1"/>
  <c r="G15" i="1"/>
  <c r="G13" i="1"/>
  <c r="G12" i="1"/>
  <c r="G31" i="1" l="1"/>
  <c r="G11" i="1"/>
  <c r="G27" i="1"/>
  <c r="G38" i="1"/>
  <c r="G14" i="1"/>
  <c r="G19" i="1"/>
  <c r="G7" i="1"/>
  <c r="G8" i="1"/>
  <c r="G9" i="1"/>
  <c r="G10" i="1"/>
  <c r="G6" i="1"/>
  <c r="G5" i="1" l="1"/>
  <c r="G42" i="1" s="1"/>
</calcChain>
</file>

<file path=xl/sharedStrings.xml><?xml version="1.0" encoding="utf-8"?>
<sst xmlns="http://schemas.openxmlformats.org/spreadsheetml/2006/main" count="105" uniqueCount="79">
  <si>
    <t>Podstawa</t>
  </si>
  <si>
    <t>KNR 2-01 0119/04</t>
  </si>
  <si>
    <t>KNR 2-31 0814/02</t>
  </si>
  <si>
    <t>KNR 2-31 0817/05</t>
  </si>
  <si>
    <t>KNR 2-31 0813/03</t>
  </si>
  <si>
    <t>KNR AT-03 0102/01</t>
  </si>
  <si>
    <t>KNR 2-01 0313/02</t>
  </si>
  <si>
    <t>KNR 2-01 0237/03</t>
  </si>
  <si>
    <t>KNR 2-28 0506/06</t>
  </si>
  <si>
    <t>KNR 2-18 0613/03</t>
  </si>
  <si>
    <t>KNR 2-18 0625/02</t>
  </si>
  <si>
    <t>KNR 2-31 0606/03</t>
  </si>
  <si>
    <t>KNR 2-31 0402/04</t>
  </si>
  <si>
    <t>KNR 2-31 0403/04</t>
  </si>
  <si>
    <t>KNR 2-31 0407/05</t>
  </si>
  <si>
    <t>KNR 2-31 0107/02</t>
  </si>
  <si>
    <t>KNR 2-31 0114/07</t>
  </si>
  <si>
    <t>KNR 2-31 0114/08</t>
  </si>
  <si>
    <t>KNR 2-31 0311/05</t>
  </si>
  <si>
    <t>KNR 2-31 0311/06</t>
  </si>
  <si>
    <t>KNR 2-11 0411/01</t>
  </si>
  <si>
    <t>KNR 2-31 0114/03</t>
  </si>
  <si>
    <t>KNR 2-31 0114/04</t>
  </si>
  <si>
    <t>KNR 2-31 0702/02</t>
  </si>
  <si>
    <t>KNR 2-31 0703/01</t>
  </si>
  <si>
    <t>KNR 2-01 0510/01</t>
  </si>
  <si>
    <t>Opis robót</t>
  </si>
  <si>
    <t>ROBOTY PRZYGOTOWAWCZE</t>
  </si>
  <si>
    <t>Roboty pomiarowe przy liniowych robotach ziemnych - trasa dróg w terenie pagórkowatym lub podgórskim - roboty pomiarowe przy remoncie chodnika wraz z wykonaniem inwentaryzacji powykonawczej</t>
  </si>
  <si>
    <t>Rozebranie obrzeży o wymiarach 8x30cm, na podsypce piaskowej</t>
  </si>
  <si>
    <t>Rozebranie ścieków z elementów betonowych grubości 15cm na podsypce cementowo-piaskowej</t>
  </si>
  <si>
    <t>Rozebranie krawężników betonowych o wymiarach 15x30cm, na podsypce cementowo-piaskowej</t>
  </si>
  <si>
    <t>Roboty remontowe z wywozem materiału z rozbiórki na odległość do 1km -frezowanie nawierzchni bitumicznej o grubości do 4cm - średnia grubość 2cm</t>
  </si>
  <si>
    <t>ROBOTY ZIEMNE</t>
  </si>
  <si>
    <t>Ręczne formowanie nasypów z ziemi dowożonej samochodami samowyładowczymi, grunt kategorii III-IV (zieleniec)- ziemia urodzajna, humus</t>
  </si>
  <si>
    <t>Zagęszczenie nasypów z gruntu sypkiego kategorii I-III walcami samojezdnymi statycznymi 4-6t (zieleniec)</t>
  </si>
  <si>
    <t>ODWODNIENIE</t>
  </si>
  <si>
    <t>Przykanaliki z rur dwuściennych z tworzyw sztucznych o średnicy nominalnej 150mm wykonane metodą podwiertu</t>
  </si>
  <si>
    <t>Studnie rewizyjne z kręgów betonowych o średnicy 1200mm i głębokości 3m z wykopem, obsypką i zasypką</t>
  </si>
  <si>
    <t>Studzienka ściekowa uliczna prefabrykowana betonowa o średnicy 500mm z osadnikiem bez syfonu wraz z rozbiórką nawierzchni wykopem zasypką i odtworzeniem warstw konstrukcyjnych nawierzchni</t>
  </si>
  <si>
    <t>Ścieki z elementów betonowych o grubości 15cm na podsypce cementowo-piaskowej</t>
  </si>
  <si>
    <t>PODBUDOWY - ELEMENTY ULIC</t>
  </si>
  <si>
    <t>Ława betonowa z oporem pod krawężniki</t>
  </si>
  <si>
    <t>Krawężniki betonowe o wymiarach 15x30cm wystające na podsypce cementowo-piaskowej</t>
  </si>
  <si>
    <t>Ława betonowa z oporem pod obrzeże</t>
  </si>
  <si>
    <t>Obrzeża betonowe o wymiarach 30x8cm na podsypce cementowo-piaskowej, z wypełnieniem spoin zaprawą cementową</t>
  </si>
  <si>
    <t>Warstwa górna podbudowy z kruszywa łamanego o grubości po zagęszczeniu 8cm - zjazdy</t>
  </si>
  <si>
    <t>Warstwa górna podbudowy z kruszywa łamanego o grubości po zagęszczeniu 8cm - za każdy dalszy 1cm dla 7cm - zjazdy</t>
  </si>
  <si>
    <t>NAWIERZCHNIE</t>
  </si>
  <si>
    <t>Nawierzchnia z mieszanek mineralno-bitumicznych grysowo-żwirowych z warstwą ścieralną afaltową, o grubości po zagęszczeniu 3cm - zjazdy</t>
  </si>
  <si>
    <t>Nawierzchnia z mieszanek mineralno-bitumicznych grysowo-żwirowych z warstwą ścieralną afaltową, o grubości po zagęszczeniu 3cm - za każdy dalszy 1cm - dla 2 cm-zjazdy</t>
  </si>
  <si>
    <t>UMOCNIENIE SKARP I DNA ROWU</t>
  </si>
  <si>
    <t>Wykonanie ubezpieczenia płytami ażurowymi typu "KRATA" mała o wymiarach elementów 90x60x10cm</t>
  </si>
  <si>
    <t>Warstwa górna podbudowy z kruszywa naturalnego o grubości po zagęszczeniu 8cm podbudowa pod płyty</t>
  </si>
  <si>
    <t>Warstwa górna podbudowy z kruszywa naturalnego o grubości po zagęszczeniu 8cm - za każdy dalszy 1cm dla 7cm podbudowa pod płyty</t>
  </si>
  <si>
    <t>Słupki do znaków drogowych z rur stalowych o średnicy 70mm</t>
  </si>
  <si>
    <t>Przymocowanie znaków zakazu, nakazu, ostrzegawczych i informacyjnych o powierzchni do 0,3m2</t>
  </si>
  <si>
    <t>Humusowanie skarp warstwą humusu grubości 5cm z obsianiem</t>
  </si>
  <si>
    <t>km</t>
  </si>
  <si>
    <t>m</t>
  </si>
  <si>
    <t>m2</t>
  </si>
  <si>
    <t>m3</t>
  </si>
  <si>
    <t>szt</t>
  </si>
  <si>
    <t>Ilość</t>
  </si>
  <si>
    <t>Przebudowa drogi gminnej nr 118408(Ul. Zdrojowa) w km. 1+642-2+317 polegająca na remoncie istniejącego 
chodnika w m. Polańczyk</t>
  </si>
  <si>
    <t>ROBOTY WYKOŃCZENIOWE</t>
  </si>
  <si>
    <t>Kalkulacja własna</t>
  </si>
  <si>
    <t xml:space="preserve">Kosz na śmieci - stalowy ze stali nierdzewnej matowej, grubości min. 2mm, na słupku ze stalowym daszkiem. wys. ok 0,9m o pojemności ok. 30L. Całość kotwiona w stopie fundamentowej - dostawa wraz z montażem. </t>
  </si>
  <si>
    <t>Ławka parkowastalowa z rur min. 65mm ocynkowanych ogniowo, malowanych proszkowo, o wymiarach ok .200x55x80cm, siedzisko z szerokich desek odpowiednio wyprofilowanych z drewna świerkowego gr. min. 40mm (kolor - jak ławki zamontowane) mocowana na stopie fundamentowej, z dostawą i montażem.</t>
  </si>
  <si>
    <t>KNR 231/511/2 (2)</t>
  </si>
  <si>
    <r>
      <t>OZNAKOWANIE DRÓG I URZ</t>
    </r>
    <r>
      <rPr>
        <sz val="11"/>
        <rFont val="Calibri"/>
        <family val="2"/>
        <charset val="238"/>
        <scheme val="minor"/>
      </rPr>
      <t>Ą</t>
    </r>
    <r>
      <rPr>
        <b/>
        <sz val="11"/>
        <rFont val="Calibri"/>
        <family val="2"/>
        <charset val="238"/>
        <scheme val="minor"/>
      </rPr>
      <t>ZDENIA BEZPIECZEŃSTWA RUCHU</t>
    </r>
  </si>
  <si>
    <t>Nr
poz.</t>
  </si>
  <si>
    <t>Jednostka miary</t>
  </si>
  <si>
    <t>Cena jednostkowa netto</t>
  </si>
  <si>
    <t>Wartość netto</t>
  </si>
  <si>
    <t>Nawierzchnie z kostki brukowej betonowej, grubość 6·cm, na podsypce cementowo-piaskowej, kostka kolorowa - analogia kostka o  krawędziach i narożach z mikrofazą oraz gładkiej powierzchni licowej gr. 6cm w dwóch kolorach (kolor podstawowy – żółty z przebarwieniami np."pastelowa harmonia" ok. 70% - środek chodnika, kolor uzupełniający - boki chodnika– grafit – ok. 30% - kolory do uzgodnienia z zamawiającym) szerokość kostki 140±5mm, długość – w 5 rozmiarach w zakresie długości 70-210mm,</t>
  </si>
  <si>
    <t>KOSZTORYS OFERTOWY NR III</t>
  </si>
  <si>
    <t>Wyrównywanie istniejącej podbudowy tłuczniem sortowanym zagęszczanym mechanicznie o średniej grubości warstwy po zagęszczeniu  10cm</t>
  </si>
  <si>
    <t>RAZEM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</si>
</sst>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0"/>
    <numFmt numFmtId="166" formatCode="#\ ###\ ###\ ##0.00####"/>
  </numFmts>
  <fonts count="9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Calibri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DEBF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4" fillId="0" borderId="0"/>
  </cellStyleXfs>
  <cellXfs count="40">
    <xf numFmtId="0" fontId="1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center"/>
    </xf>
    <xf numFmtId="4" fontId="6" fillId="0" borderId="1" xfId="0" applyNumberFormat="1" applyFont="1" applyFill="1" applyBorder="1" applyAlignment="1" applyProtection="1">
      <alignment horizontal="right" vertical="center"/>
    </xf>
    <xf numFmtId="0" fontId="6" fillId="0" borderId="1" xfId="0" applyNumberFormat="1" applyFont="1" applyFill="1" applyBorder="1" applyAlignment="1" applyProtection="1">
      <alignment horizontal="left" vertical="top"/>
    </xf>
    <xf numFmtId="0" fontId="6" fillId="4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left" vertical="top"/>
    </xf>
    <xf numFmtId="165" fontId="6" fillId="4" borderId="1" xfId="0" applyNumberFormat="1" applyFont="1" applyFill="1" applyBorder="1" applyAlignment="1" applyProtection="1">
      <alignment horizontal="right" vertical="center"/>
    </xf>
    <xf numFmtId="4" fontId="6" fillId="4" borderId="1" xfId="0" applyNumberFormat="1" applyFont="1" applyFill="1" applyBorder="1" applyAlignment="1" applyProtection="1">
      <alignment horizontal="right" vertical="center"/>
    </xf>
    <xf numFmtId="4" fontId="5" fillId="4" borderId="1" xfId="0" applyNumberFormat="1" applyFont="1" applyFill="1" applyBorder="1" applyAlignment="1" applyProtection="1">
      <alignment horizontal="right" vertical="center"/>
    </xf>
    <xf numFmtId="0" fontId="6" fillId="4" borderId="1" xfId="0" applyNumberFormat="1" applyFont="1" applyFill="1" applyBorder="1" applyAlignment="1" applyProtection="1">
      <alignment horizontal="left" vertical="top"/>
    </xf>
    <xf numFmtId="4" fontId="6" fillId="4" borderId="1" xfId="0" applyNumberFormat="1" applyFont="1" applyFill="1" applyBorder="1" applyAlignment="1" applyProtection="1">
      <alignment horizontal="left" vertical="top"/>
    </xf>
    <xf numFmtId="0" fontId="6" fillId="5" borderId="1" xfId="0" applyNumberFormat="1" applyFont="1" applyFill="1" applyBorder="1" applyAlignment="1" applyProtection="1">
      <alignment horizontal="center" vertical="center"/>
    </xf>
    <xf numFmtId="0" fontId="6" fillId="5" borderId="1" xfId="0" applyNumberFormat="1" applyFont="1" applyFill="1" applyBorder="1" applyAlignment="1" applyProtection="1">
      <alignment horizontal="left" vertical="top" indent="15"/>
    </xf>
    <xf numFmtId="165" fontId="6" fillId="5" borderId="1" xfId="0" applyNumberFormat="1" applyFont="1" applyFill="1" applyBorder="1" applyAlignment="1" applyProtection="1">
      <alignment horizontal="right" vertical="center"/>
    </xf>
    <xf numFmtId="164" fontId="5" fillId="5" borderId="1" xfId="0" applyNumberFormat="1" applyFont="1" applyFill="1" applyBorder="1" applyAlignment="1" applyProtection="1">
      <alignment horizontal="right" vertical="top"/>
    </xf>
    <xf numFmtId="4" fontId="5" fillId="5" borderId="1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vertical="top"/>
      <protection locked="0"/>
    </xf>
    <xf numFmtId="164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vertical="top"/>
      <protection locked="0"/>
    </xf>
    <xf numFmtId="164" fontId="3" fillId="0" borderId="0" xfId="0" applyNumberFormat="1" applyFont="1" applyFill="1" applyBorder="1" applyAlignment="1" applyProtection="1">
      <alignment vertical="top"/>
      <protection locked="0"/>
    </xf>
    <xf numFmtId="4" fontId="6" fillId="0" borderId="1" xfId="0" applyNumberFormat="1" applyFont="1" applyFill="1" applyBorder="1" applyAlignment="1" applyProtection="1">
      <alignment horizontal="right" vertical="center"/>
      <protection locked="0"/>
    </xf>
    <xf numFmtId="164" fontId="3" fillId="0" borderId="0" xfId="0" applyNumberFormat="1" applyFont="1" applyFill="1" applyBorder="1" applyAlignment="1" applyProtection="1">
      <alignment horizontal="right" vertical="center"/>
      <protection locked="0"/>
    </xf>
    <xf numFmtId="4" fontId="3" fillId="0" borderId="0" xfId="0" applyNumberFormat="1" applyFont="1" applyFill="1" applyBorder="1" applyAlignment="1" applyProtection="1">
      <alignment horizontal="right" vertical="top"/>
      <protection locked="0"/>
    </xf>
    <xf numFmtId="4" fontId="2" fillId="0" borderId="0" xfId="0" applyNumberFormat="1" applyFont="1" applyFill="1" applyBorder="1" applyAlignment="1" applyProtection="1">
      <alignment vertical="top"/>
      <protection locked="0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0" fontId="8" fillId="3" borderId="1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49" fontId="6" fillId="0" borderId="2" xfId="1" applyNumberFormat="1" applyFont="1" applyFill="1" applyBorder="1" applyAlignment="1" applyProtection="1">
      <alignment horizontal="center" vertical="top" wrapText="1"/>
    </xf>
    <xf numFmtId="49" fontId="6" fillId="0" borderId="2" xfId="1" applyNumberFormat="1" applyFont="1" applyFill="1" applyBorder="1" applyAlignment="1" applyProtection="1">
      <alignment vertical="center" wrapText="1"/>
    </xf>
    <xf numFmtId="49" fontId="6" fillId="0" borderId="2" xfId="1" applyNumberFormat="1" applyFont="1" applyFill="1" applyBorder="1" applyAlignment="1" applyProtection="1">
      <alignment horizontal="center" vertical="center" wrapText="1"/>
    </xf>
    <xf numFmtId="166" fontId="6" fillId="0" borderId="2" xfId="1" applyNumberFormat="1" applyFont="1" applyFill="1" applyBorder="1" applyAlignment="1" applyProtection="1">
      <alignment horizontal="right" vertical="center" wrapText="1"/>
    </xf>
    <xf numFmtId="49" fontId="6" fillId="0" borderId="2" xfId="1" applyNumberFormat="1" applyFont="1" applyFill="1" applyBorder="1" applyAlignment="1" applyProtection="1">
      <alignment vertical="top" wrapText="1"/>
    </xf>
    <xf numFmtId="4" fontId="5" fillId="4" borderId="1" xfId="0" applyNumberFormat="1" applyFont="1" applyFill="1" applyBorder="1" applyAlignment="1" applyProtection="1">
      <alignment horizontal="right" vertical="top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</cellXfs>
  <cellStyles count="2">
    <cellStyle name="Normal" xfId="1" xr:uid="{C7AD61A3-1A62-49DE-ACF3-D78CB26FDFE1}"/>
    <cellStyle name="Normalny" xfId="0" builtinId="0"/>
  </cellStyles>
  <dxfs count="0"/>
  <tableStyles count="0" defaultTableStyle="TableStyleMedium2" defaultPivotStyle="PivotStyleLight16"/>
  <colors>
    <mruColors>
      <color rgb="FFDDEBF7"/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zoomScaleNormal="100" workbookViewId="0">
      <selection activeCell="Q41" sqref="Q41"/>
    </sheetView>
  </sheetViews>
  <sheetFormatPr defaultRowHeight="12.75" x14ac:dyDescent="0.2"/>
  <cols>
    <col min="1" max="1" width="5.5703125" style="19" customWidth="1"/>
    <col min="2" max="2" width="15.7109375" style="19" customWidth="1"/>
    <col min="3" max="3" width="59.5703125" style="19" customWidth="1"/>
    <col min="4" max="5" width="12.7109375" style="19" customWidth="1"/>
    <col min="6" max="6" width="17" style="19" customWidth="1"/>
    <col min="7" max="7" width="17.85546875" style="19" customWidth="1"/>
    <col min="8" max="8" width="10.42578125" style="19" bestFit="1" customWidth="1"/>
    <col min="9" max="9" width="10.28515625" style="19" bestFit="1" customWidth="1"/>
    <col min="10" max="16384" width="9.140625" style="19"/>
  </cols>
  <sheetData>
    <row r="1" spans="1:9" ht="18.75" x14ac:dyDescent="0.2">
      <c r="A1" s="38" t="s">
        <v>76</v>
      </c>
      <c r="B1" s="39"/>
      <c r="C1" s="39"/>
      <c r="D1" s="39"/>
      <c r="E1" s="39"/>
      <c r="F1" s="39"/>
      <c r="G1" s="39"/>
    </row>
    <row r="2" spans="1:9" ht="33" customHeight="1" x14ac:dyDescent="0.2">
      <c r="A2" s="36" t="s">
        <v>64</v>
      </c>
      <c r="B2" s="37"/>
      <c r="C2" s="37"/>
      <c r="D2" s="37"/>
      <c r="E2" s="37"/>
      <c r="F2" s="37"/>
      <c r="G2" s="37"/>
    </row>
    <row r="3" spans="1:9" ht="45" x14ac:dyDescent="0.2">
      <c r="A3" s="27" t="s">
        <v>71</v>
      </c>
      <c r="B3" s="27" t="s">
        <v>0</v>
      </c>
      <c r="C3" s="27" t="s">
        <v>26</v>
      </c>
      <c r="D3" s="27" t="s">
        <v>72</v>
      </c>
      <c r="E3" s="27" t="s">
        <v>63</v>
      </c>
      <c r="F3" s="27" t="s">
        <v>73</v>
      </c>
      <c r="G3" s="27" t="s">
        <v>74</v>
      </c>
      <c r="H3" s="20"/>
      <c r="I3" s="21"/>
    </row>
    <row r="4" spans="1:9" x14ac:dyDescent="0.2">
      <c r="A4" s="28">
        <v>1</v>
      </c>
      <c r="B4" s="28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0"/>
      <c r="I4" s="21"/>
    </row>
    <row r="5" spans="1:9" ht="15" x14ac:dyDescent="0.2">
      <c r="A5" s="12"/>
      <c r="B5" s="12"/>
      <c r="C5" s="8" t="s">
        <v>27</v>
      </c>
      <c r="D5" s="12"/>
      <c r="E5" s="12"/>
      <c r="F5" s="13"/>
      <c r="G5" s="35">
        <f>ROUND(SUM(G6:G10), 2)</f>
        <v>0</v>
      </c>
      <c r="H5" s="20"/>
      <c r="I5" s="22"/>
    </row>
    <row r="6" spans="1:9" ht="60" x14ac:dyDescent="0.2">
      <c r="A6" s="1">
        <v>1</v>
      </c>
      <c r="B6" s="2" t="s">
        <v>1</v>
      </c>
      <c r="C6" s="3" t="s">
        <v>28</v>
      </c>
      <c r="D6" s="1" t="s">
        <v>58</v>
      </c>
      <c r="E6" s="4">
        <v>0.67500000000000004</v>
      </c>
      <c r="F6" s="23">
        <v>0</v>
      </c>
      <c r="G6" s="5">
        <f>ROUND(E6*F6, 2)</f>
        <v>0</v>
      </c>
      <c r="H6" s="20"/>
      <c r="I6" s="24"/>
    </row>
    <row r="7" spans="1:9" ht="30" x14ac:dyDescent="0.2">
      <c r="A7" s="1">
        <v>2</v>
      </c>
      <c r="B7" s="2" t="s">
        <v>2</v>
      </c>
      <c r="C7" s="6" t="s">
        <v>29</v>
      </c>
      <c r="D7" s="1" t="s">
        <v>59</v>
      </c>
      <c r="E7" s="4">
        <v>1337</v>
      </c>
      <c r="F7" s="23">
        <v>0</v>
      </c>
      <c r="G7" s="5">
        <f t="shared" ref="G7:G10" si="0">ROUND(E7*F7, 2)</f>
        <v>0</v>
      </c>
      <c r="H7" s="20"/>
      <c r="I7" s="21"/>
    </row>
    <row r="8" spans="1:9" ht="30" x14ac:dyDescent="0.2">
      <c r="A8" s="1">
        <v>3</v>
      </c>
      <c r="B8" s="2" t="s">
        <v>3</v>
      </c>
      <c r="C8" s="3" t="s">
        <v>30</v>
      </c>
      <c r="D8" s="1" t="s">
        <v>59</v>
      </c>
      <c r="E8" s="4">
        <v>665</v>
      </c>
      <c r="F8" s="23">
        <v>0</v>
      </c>
      <c r="G8" s="5">
        <f t="shared" si="0"/>
        <v>0</v>
      </c>
      <c r="H8" s="20"/>
      <c r="I8" s="21"/>
    </row>
    <row r="9" spans="1:9" ht="30" x14ac:dyDescent="0.2">
      <c r="A9" s="1">
        <v>4</v>
      </c>
      <c r="B9" s="2" t="s">
        <v>4</v>
      </c>
      <c r="C9" s="3" t="s">
        <v>31</v>
      </c>
      <c r="D9" s="1" t="s">
        <v>59</v>
      </c>
      <c r="E9" s="4">
        <v>10</v>
      </c>
      <c r="F9" s="23">
        <v>0</v>
      </c>
      <c r="G9" s="5">
        <f t="shared" si="0"/>
        <v>0</v>
      </c>
      <c r="H9" s="20"/>
      <c r="I9" s="21"/>
    </row>
    <row r="10" spans="1:9" ht="45" x14ac:dyDescent="0.2">
      <c r="A10" s="1">
        <v>5</v>
      </c>
      <c r="B10" s="2" t="s">
        <v>5</v>
      </c>
      <c r="C10" s="3" t="s">
        <v>32</v>
      </c>
      <c r="D10" s="1" t="s">
        <v>60</v>
      </c>
      <c r="E10" s="4">
        <v>100</v>
      </c>
      <c r="F10" s="23">
        <v>0</v>
      </c>
      <c r="G10" s="5">
        <f t="shared" si="0"/>
        <v>0</v>
      </c>
      <c r="H10" s="20"/>
      <c r="I10" s="21"/>
    </row>
    <row r="11" spans="1:9" ht="15" x14ac:dyDescent="0.2">
      <c r="A11" s="7"/>
      <c r="B11" s="7"/>
      <c r="C11" s="8" t="s">
        <v>33</v>
      </c>
      <c r="D11" s="7"/>
      <c r="E11" s="9"/>
      <c r="F11" s="10"/>
      <c r="G11" s="11">
        <f>ROUND(SUM(G12:G13), 2)</f>
        <v>0</v>
      </c>
      <c r="H11" s="24"/>
      <c r="I11" s="22"/>
    </row>
    <row r="12" spans="1:9" ht="45" x14ac:dyDescent="0.2">
      <c r="A12" s="1">
        <v>6</v>
      </c>
      <c r="B12" s="2" t="s">
        <v>6</v>
      </c>
      <c r="C12" s="3" t="s">
        <v>34</v>
      </c>
      <c r="D12" s="1" t="s">
        <v>61</v>
      </c>
      <c r="E12" s="4">
        <v>400</v>
      </c>
      <c r="F12" s="23">
        <v>0</v>
      </c>
      <c r="G12" s="5">
        <f>ROUND(E12*F12, 2)</f>
        <v>0</v>
      </c>
      <c r="H12" s="20"/>
      <c r="I12" s="21"/>
    </row>
    <row r="13" spans="1:9" ht="30" x14ac:dyDescent="0.2">
      <c r="A13" s="1">
        <v>7</v>
      </c>
      <c r="B13" s="2" t="s">
        <v>7</v>
      </c>
      <c r="C13" s="3" t="s">
        <v>35</v>
      </c>
      <c r="D13" s="1" t="s">
        <v>61</v>
      </c>
      <c r="E13" s="4">
        <v>400</v>
      </c>
      <c r="F13" s="23">
        <v>0</v>
      </c>
      <c r="G13" s="5">
        <f>ROUND(E13*F13, 2)</f>
        <v>0</v>
      </c>
      <c r="H13" s="20"/>
      <c r="I13" s="25"/>
    </row>
    <row r="14" spans="1:9" ht="15" x14ac:dyDescent="0.2">
      <c r="A14" s="7"/>
      <c r="B14" s="7"/>
      <c r="C14" s="8" t="s">
        <v>36</v>
      </c>
      <c r="D14" s="7"/>
      <c r="E14" s="9"/>
      <c r="F14" s="10"/>
      <c r="G14" s="11">
        <f>ROUND(SUM(G15:G18), 2)</f>
        <v>0</v>
      </c>
      <c r="H14" s="24"/>
      <c r="I14" s="22"/>
    </row>
    <row r="15" spans="1:9" ht="30" x14ac:dyDescent="0.2">
      <c r="A15" s="1">
        <v>8</v>
      </c>
      <c r="B15" s="2" t="s">
        <v>8</v>
      </c>
      <c r="C15" s="3" t="s">
        <v>37</v>
      </c>
      <c r="D15" s="1" t="s">
        <v>59</v>
      </c>
      <c r="E15" s="4">
        <v>42</v>
      </c>
      <c r="F15" s="23">
        <v>0</v>
      </c>
      <c r="G15" s="5">
        <f t="shared" ref="G15:G41" si="1">ROUND(E15*F15, 2)</f>
        <v>0</v>
      </c>
      <c r="H15" s="20"/>
      <c r="I15" s="21"/>
    </row>
    <row r="16" spans="1:9" ht="30" x14ac:dyDescent="0.2">
      <c r="A16" s="1">
        <v>9</v>
      </c>
      <c r="B16" s="2" t="s">
        <v>9</v>
      </c>
      <c r="C16" s="3" t="s">
        <v>38</v>
      </c>
      <c r="D16" s="1" t="s">
        <v>62</v>
      </c>
      <c r="E16" s="4">
        <v>1</v>
      </c>
      <c r="F16" s="23">
        <v>0</v>
      </c>
      <c r="G16" s="5">
        <f t="shared" si="1"/>
        <v>0</v>
      </c>
      <c r="H16" s="20"/>
      <c r="I16" s="21"/>
    </row>
    <row r="17" spans="1:9" ht="60" x14ac:dyDescent="0.2">
      <c r="A17" s="1">
        <v>10</v>
      </c>
      <c r="B17" s="2" t="s">
        <v>10</v>
      </c>
      <c r="C17" s="3" t="s">
        <v>39</v>
      </c>
      <c r="D17" s="1" t="s">
        <v>62</v>
      </c>
      <c r="E17" s="4">
        <v>4</v>
      </c>
      <c r="F17" s="23">
        <v>0</v>
      </c>
      <c r="G17" s="5">
        <f t="shared" si="1"/>
        <v>0</v>
      </c>
      <c r="H17" s="20"/>
      <c r="I17" s="21"/>
    </row>
    <row r="18" spans="1:9" ht="30" x14ac:dyDescent="0.2">
      <c r="A18" s="1">
        <v>11</v>
      </c>
      <c r="B18" s="2" t="s">
        <v>11</v>
      </c>
      <c r="C18" s="3" t="s">
        <v>40</v>
      </c>
      <c r="D18" s="1" t="s">
        <v>59</v>
      </c>
      <c r="E18" s="4">
        <v>666</v>
      </c>
      <c r="F18" s="23">
        <v>0</v>
      </c>
      <c r="G18" s="5">
        <f t="shared" si="1"/>
        <v>0</v>
      </c>
      <c r="H18" s="20"/>
      <c r="I18" s="21"/>
    </row>
    <row r="19" spans="1:9" ht="15" x14ac:dyDescent="0.2">
      <c r="A19" s="7"/>
      <c r="B19" s="7"/>
      <c r="C19" s="8" t="s">
        <v>41</v>
      </c>
      <c r="D19" s="7"/>
      <c r="E19" s="9"/>
      <c r="F19" s="10"/>
      <c r="G19" s="11">
        <f>ROUND(SUM(G20:G26), 2)</f>
        <v>0</v>
      </c>
      <c r="H19" s="24"/>
      <c r="I19" s="22"/>
    </row>
    <row r="20" spans="1:9" ht="30" x14ac:dyDescent="0.2">
      <c r="A20" s="1">
        <v>12</v>
      </c>
      <c r="B20" s="2" t="s">
        <v>12</v>
      </c>
      <c r="C20" s="6" t="s">
        <v>42</v>
      </c>
      <c r="D20" s="1" t="s">
        <v>61</v>
      </c>
      <c r="E20" s="4">
        <v>2.99</v>
      </c>
      <c r="F20" s="23">
        <v>0</v>
      </c>
      <c r="G20" s="5">
        <f t="shared" si="1"/>
        <v>0</v>
      </c>
      <c r="H20" s="20"/>
      <c r="I20" s="21"/>
    </row>
    <row r="21" spans="1:9" ht="30" x14ac:dyDescent="0.2">
      <c r="A21" s="1">
        <v>13</v>
      </c>
      <c r="B21" s="2" t="s">
        <v>13</v>
      </c>
      <c r="C21" s="3" t="s">
        <v>43</v>
      </c>
      <c r="D21" s="1" t="s">
        <v>59</v>
      </c>
      <c r="E21" s="4">
        <v>46</v>
      </c>
      <c r="F21" s="23">
        <v>0</v>
      </c>
      <c r="G21" s="5">
        <f t="shared" si="1"/>
        <v>0</v>
      </c>
      <c r="H21" s="20"/>
      <c r="I21" s="21"/>
    </row>
    <row r="22" spans="1:9" ht="30" x14ac:dyDescent="0.2">
      <c r="A22" s="1">
        <v>14</v>
      </c>
      <c r="B22" s="2" t="s">
        <v>12</v>
      </c>
      <c r="C22" s="6" t="s">
        <v>44</v>
      </c>
      <c r="D22" s="1" t="s">
        <v>61</v>
      </c>
      <c r="E22" s="4">
        <v>53.48</v>
      </c>
      <c r="F22" s="23">
        <v>0</v>
      </c>
      <c r="G22" s="5">
        <f t="shared" si="1"/>
        <v>0</v>
      </c>
      <c r="H22" s="20"/>
      <c r="I22" s="21"/>
    </row>
    <row r="23" spans="1:9" ht="45" x14ac:dyDescent="0.2">
      <c r="A23" s="1">
        <v>15</v>
      </c>
      <c r="B23" s="2" t="s">
        <v>14</v>
      </c>
      <c r="C23" s="3" t="s">
        <v>45</v>
      </c>
      <c r="D23" s="1" t="s">
        <v>59</v>
      </c>
      <c r="E23" s="4">
        <v>1337</v>
      </c>
      <c r="F23" s="23">
        <v>0</v>
      </c>
      <c r="G23" s="5">
        <f t="shared" si="1"/>
        <v>0</v>
      </c>
      <c r="H23" s="20"/>
      <c r="I23" s="21"/>
    </row>
    <row r="24" spans="1:9" ht="45" x14ac:dyDescent="0.2">
      <c r="A24" s="1">
        <v>16</v>
      </c>
      <c r="B24" s="2" t="s">
        <v>15</v>
      </c>
      <c r="C24" s="3" t="s">
        <v>77</v>
      </c>
      <c r="D24" s="1" t="s">
        <v>61</v>
      </c>
      <c r="E24" s="4">
        <v>228.5</v>
      </c>
      <c r="F24" s="23">
        <v>0</v>
      </c>
      <c r="G24" s="5">
        <f t="shared" si="1"/>
        <v>0</v>
      </c>
      <c r="H24" s="20"/>
      <c r="I24" s="21"/>
    </row>
    <row r="25" spans="1:9" ht="30" x14ac:dyDescent="0.2">
      <c r="A25" s="1">
        <v>17</v>
      </c>
      <c r="B25" s="2" t="s">
        <v>16</v>
      </c>
      <c r="C25" s="3" t="s">
        <v>46</v>
      </c>
      <c r="D25" s="1" t="s">
        <v>60</v>
      </c>
      <c r="E25" s="4">
        <v>98</v>
      </c>
      <c r="F25" s="23">
        <v>0</v>
      </c>
      <c r="G25" s="5">
        <f t="shared" si="1"/>
        <v>0</v>
      </c>
      <c r="H25" s="20"/>
      <c r="I25" s="21"/>
    </row>
    <row r="26" spans="1:9" ht="30" x14ac:dyDescent="0.2">
      <c r="A26" s="1">
        <v>18</v>
      </c>
      <c r="B26" s="2" t="s">
        <v>17</v>
      </c>
      <c r="C26" s="3" t="s">
        <v>47</v>
      </c>
      <c r="D26" s="1" t="s">
        <v>60</v>
      </c>
      <c r="E26" s="4">
        <v>98</v>
      </c>
      <c r="F26" s="23">
        <v>0</v>
      </c>
      <c r="G26" s="5">
        <f t="shared" si="1"/>
        <v>0</v>
      </c>
      <c r="H26" s="20"/>
      <c r="I26" s="21"/>
    </row>
    <row r="27" spans="1:9" ht="15" x14ac:dyDescent="0.2">
      <c r="A27" s="7"/>
      <c r="B27" s="7"/>
      <c r="C27" s="8" t="s">
        <v>48</v>
      </c>
      <c r="D27" s="7"/>
      <c r="E27" s="9"/>
      <c r="F27" s="10"/>
      <c r="G27" s="11">
        <f>ROUND(SUM(G28:G30), 2)</f>
        <v>0</v>
      </c>
      <c r="H27" s="24"/>
      <c r="I27" s="22"/>
    </row>
    <row r="28" spans="1:9" ht="126" customHeight="1" x14ac:dyDescent="0.2">
      <c r="A28" s="1">
        <v>19</v>
      </c>
      <c r="B28" s="32" t="s">
        <v>69</v>
      </c>
      <c r="C28" s="34" t="s">
        <v>75</v>
      </c>
      <c r="D28" s="1" t="s">
        <v>60</v>
      </c>
      <c r="E28" s="4">
        <v>2285</v>
      </c>
      <c r="F28" s="23">
        <v>0</v>
      </c>
      <c r="G28" s="5">
        <f t="shared" si="1"/>
        <v>0</v>
      </c>
      <c r="H28" s="20"/>
      <c r="I28" s="21"/>
    </row>
    <row r="29" spans="1:9" ht="45" x14ac:dyDescent="0.2">
      <c r="A29" s="1">
        <v>20</v>
      </c>
      <c r="B29" s="2" t="s">
        <v>18</v>
      </c>
      <c r="C29" s="3" t="s">
        <v>49</v>
      </c>
      <c r="D29" s="1" t="s">
        <v>60</v>
      </c>
      <c r="E29" s="4">
        <v>98</v>
      </c>
      <c r="F29" s="23">
        <v>0</v>
      </c>
      <c r="G29" s="5">
        <f t="shared" si="1"/>
        <v>0</v>
      </c>
      <c r="H29" s="20"/>
      <c r="I29" s="21"/>
    </row>
    <row r="30" spans="1:9" ht="45" x14ac:dyDescent="0.2">
      <c r="A30" s="1">
        <v>21</v>
      </c>
      <c r="B30" s="2" t="s">
        <v>19</v>
      </c>
      <c r="C30" s="3" t="s">
        <v>50</v>
      </c>
      <c r="D30" s="1" t="s">
        <v>60</v>
      </c>
      <c r="E30" s="4">
        <v>98</v>
      </c>
      <c r="F30" s="23">
        <v>0</v>
      </c>
      <c r="G30" s="5">
        <f t="shared" si="1"/>
        <v>0</v>
      </c>
      <c r="H30" s="20"/>
      <c r="I30" s="21"/>
    </row>
    <row r="31" spans="1:9" ht="15" x14ac:dyDescent="0.2">
      <c r="A31" s="7"/>
      <c r="B31" s="7"/>
      <c r="C31" s="8" t="s">
        <v>51</v>
      </c>
      <c r="D31" s="7"/>
      <c r="E31" s="9"/>
      <c r="F31" s="10"/>
      <c r="G31" s="11">
        <f>ROUND(SUM(G32:G34), 2)</f>
        <v>0</v>
      </c>
      <c r="H31" s="20"/>
      <c r="I31" s="21"/>
    </row>
    <row r="32" spans="1:9" ht="30" x14ac:dyDescent="0.2">
      <c r="A32" s="1">
        <v>22</v>
      </c>
      <c r="B32" s="2" t="s">
        <v>20</v>
      </c>
      <c r="C32" s="3" t="s">
        <v>52</v>
      </c>
      <c r="D32" s="1" t="s">
        <v>60</v>
      </c>
      <c r="E32" s="4">
        <v>666</v>
      </c>
      <c r="F32" s="23">
        <v>0</v>
      </c>
      <c r="G32" s="5">
        <f t="shared" si="1"/>
        <v>0</v>
      </c>
      <c r="H32" s="20"/>
      <c r="I32" s="21"/>
    </row>
    <row r="33" spans="1:9" ht="30" x14ac:dyDescent="0.2">
      <c r="A33" s="1">
        <v>23</v>
      </c>
      <c r="B33" s="2" t="s">
        <v>21</v>
      </c>
      <c r="C33" s="3" t="s">
        <v>53</v>
      </c>
      <c r="D33" s="1" t="s">
        <v>60</v>
      </c>
      <c r="E33" s="4">
        <v>666</v>
      </c>
      <c r="F33" s="23">
        <v>0</v>
      </c>
      <c r="G33" s="5">
        <f t="shared" si="1"/>
        <v>0</v>
      </c>
      <c r="H33" s="20"/>
      <c r="I33" s="21"/>
    </row>
    <row r="34" spans="1:9" ht="45" x14ac:dyDescent="0.2">
      <c r="A34" s="1">
        <v>24</v>
      </c>
      <c r="B34" s="2" t="s">
        <v>22</v>
      </c>
      <c r="C34" s="3" t="s">
        <v>54</v>
      </c>
      <c r="D34" s="1" t="s">
        <v>60</v>
      </c>
      <c r="E34" s="4">
        <v>666</v>
      </c>
      <c r="F34" s="23">
        <v>0</v>
      </c>
      <c r="G34" s="5">
        <f t="shared" si="1"/>
        <v>0</v>
      </c>
      <c r="H34" s="20"/>
      <c r="I34" s="21"/>
    </row>
    <row r="35" spans="1:9" ht="15" x14ac:dyDescent="0.2">
      <c r="A35" s="7"/>
      <c r="B35" s="7"/>
      <c r="C35" s="8" t="s">
        <v>70</v>
      </c>
      <c r="D35" s="7"/>
      <c r="E35" s="9"/>
      <c r="F35" s="10"/>
      <c r="G35" s="11">
        <f>ROUND(SUM(G36:G37), 2)</f>
        <v>0</v>
      </c>
      <c r="H35" s="20"/>
      <c r="I35" s="22"/>
    </row>
    <row r="36" spans="1:9" ht="30" x14ac:dyDescent="0.2">
      <c r="A36" s="1">
        <v>25</v>
      </c>
      <c r="B36" s="2" t="s">
        <v>23</v>
      </c>
      <c r="C36" s="6" t="s">
        <v>55</v>
      </c>
      <c r="D36" s="1" t="s">
        <v>62</v>
      </c>
      <c r="E36" s="4">
        <v>2</v>
      </c>
      <c r="F36" s="23">
        <v>0</v>
      </c>
      <c r="G36" s="5">
        <f t="shared" si="1"/>
        <v>0</v>
      </c>
      <c r="H36" s="20"/>
      <c r="I36" s="21"/>
    </row>
    <row r="37" spans="1:9" ht="30" x14ac:dyDescent="0.2">
      <c r="A37" s="1">
        <v>26</v>
      </c>
      <c r="B37" s="2" t="s">
        <v>24</v>
      </c>
      <c r="C37" s="3" t="s">
        <v>56</v>
      </c>
      <c r="D37" s="1" t="s">
        <v>62</v>
      </c>
      <c r="E37" s="4">
        <v>2</v>
      </c>
      <c r="F37" s="23">
        <v>0</v>
      </c>
      <c r="G37" s="5">
        <f t="shared" si="1"/>
        <v>0</v>
      </c>
      <c r="H37" s="20"/>
      <c r="I37" s="21"/>
    </row>
    <row r="38" spans="1:9" ht="15" x14ac:dyDescent="0.2">
      <c r="A38" s="7"/>
      <c r="B38" s="7"/>
      <c r="C38" s="8" t="s">
        <v>65</v>
      </c>
      <c r="D38" s="7"/>
      <c r="E38" s="9"/>
      <c r="F38" s="10"/>
      <c r="G38" s="11">
        <f>ROUND(SUM(G39:G41), 2)</f>
        <v>0</v>
      </c>
      <c r="H38" s="20"/>
      <c r="I38" s="22"/>
    </row>
    <row r="39" spans="1:9" ht="30" x14ac:dyDescent="0.2">
      <c r="A39" s="1">
        <v>27</v>
      </c>
      <c r="B39" s="2" t="s">
        <v>25</v>
      </c>
      <c r="C39" s="6" t="s">
        <v>57</v>
      </c>
      <c r="D39" s="1" t="s">
        <v>60</v>
      </c>
      <c r="E39" s="4">
        <v>1200</v>
      </c>
      <c r="F39" s="23">
        <v>0</v>
      </c>
      <c r="G39" s="5">
        <f t="shared" si="1"/>
        <v>0</v>
      </c>
      <c r="H39" s="20"/>
      <c r="I39" s="21"/>
    </row>
    <row r="40" spans="1:9" ht="90" x14ac:dyDescent="0.2">
      <c r="A40" s="29">
        <v>28</v>
      </c>
      <c r="B40" s="30" t="s">
        <v>66</v>
      </c>
      <c r="C40" s="31" t="s">
        <v>68</v>
      </c>
      <c r="D40" s="32" t="s">
        <v>62</v>
      </c>
      <c r="E40" s="33">
        <v>4</v>
      </c>
      <c r="F40" s="23">
        <v>0</v>
      </c>
      <c r="G40" s="5">
        <f t="shared" si="1"/>
        <v>0</v>
      </c>
      <c r="H40" s="20"/>
      <c r="I40" s="21"/>
    </row>
    <row r="41" spans="1:9" ht="60" x14ac:dyDescent="0.2">
      <c r="A41" s="29">
        <v>29</v>
      </c>
      <c r="B41" s="30" t="s">
        <v>66</v>
      </c>
      <c r="C41" s="31" t="s">
        <v>67</v>
      </c>
      <c r="D41" s="32" t="s">
        <v>62</v>
      </c>
      <c r="E41" s="33">
        <v>3</v>
      </c>
      <c r="F41" s="23">
        <v>0</v>
      </c>
      <c r="G41" s="5">
        <f t="shared" si="1"/>
        <v>0</v>
      </c>
      <c r="H41" s="20"/>
      <c r="I41" s="26"/>
    </row>
    <row r="42" spans="1:9" ht="15" x14ac:dyDescent="0.2">
      <c r="A42" s="14"/>
      <c r="B42" s="14"/>
      <c r="C42" s="15"/>
      <c r="D42" s="14"/>
      <c r="E42" s="16"/>
      <c r="F42" s="18" t="s">
        <v>78</v>
      </c>
      <c r="G42" s="17">
        <f>ROUND(G5+G11+G14+G19+G27+G31+G35+G38, 2)</f>
        <v>0</v>
      </c>
      <c r="H42" s="24"/>
      <c r="I42" s="26"/>
    </row>
    <row r="43" spans="1:9" x14ac:dyDescent="0.2">
      <c r="A43" s="21"/>
      <c r="B43" s="21"/>
      <c r="C43" s="21"/>
      <c r="D43" s="21"/>
      <c r="E43" s="21"/>
      <c r="F43" s="21"/>
      <c r="G43" s="21"/>
    </row>
  </sheetData>
  <sheetProtection algorithmName="SHA-512" hashValue="Kyc6PYUYP+G6/Jh/G9DPt/nzjY6OhlzG772kCpnmmCflILaoV/N7mvEZCEtOJ5RQJMgzl7ozZV9zDjHjcLHvHQ==" saltValue="owc/x3Vi6zHMvlGCZDg7EQ==" spinCount="100000" sheet="1" formatCells="0" formatColumns="0" formatRows="0"/>
  <mergeCells count="2">
    <mergeCell ref="A2:G2"/>
    <mergeCell ref="A1:G1"/>
  </mergeCells>
  <pageMargins left="0.59055118110236227" right="0.59055118110236227" top="0.59055118110236227" bottom="0.59055118110236227" header="0.19685039370078741" footer="0.19685039370078741"/>
  <pageSetup paperSize="9" scale="65" fitToHeight="0" orientation="portrait" r:id="rId1"/>
  <headerFooter>
    <oddHeader>&amp;R&amp;"Calibri,Kursywa"&amp;9Zał. Nr 3 do Formularza oferty</oddHeader>
    <oddFooter>Strona &amp;P z &amp;N</oddFooter>
  </headerFooter>
  <rowBreaks count="1" manualBreakCount="1">
    <brk id="33" max="16383" man="1"/>
  </rowBreaks>
  <colBreaks count="1" manualBreakCount="1">
    <brk id="1" max="1048575" man="1"/>
  </colBreaks>
  <ignoredErrors>
    <ignoredError sqref="G11 G14 G19 G27 G31 G35 G38" formula="1"/>
    <ignoredError sqref="G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kosztorys_inwestorski_remont_chodnika</dc:title>
  <dc:subject/>
  <dc:creator>TRON</dc:creator>
  <cp:keywords/>
  <dc:description/>
  <cp:lastModifiedBy>Mariusz</cp:lastModifiedBy>
  <cp:lastPrinted>2020-02-06T11:47:53Z</cp:lastPrinted>
  <dcterms:created xsi:type="dcterms:W3CDTF">2020-01-15T19:29:52Z</dcterms:created>
  <dcterms:modified xsi:type="dcterms:W3CDTF">2020-02-07T11:22:02Z</dcterms:modified>
  <cp:category/>
</cp:coreProperties>
</file>